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9" documentId="13_ncr:1_{24578A4D-6116-491F-AE55-DC9FC043A4CD}" xr6:coauthVersionLast="47" xr6:coauthVersionMax="47" xr10:uidLastSave="{1B62BFDC-4A7A-4633-8595-53762D0E595A}"/>
  <bookViews>
    <workbookView xWindow="-28920" yWindow="750" windowWidth="29040" windowHeight="15720" xr2:uid="{00000000-000D-0000-FFFF-FFFF00000000}"/>
  </bookViews>
  <sheets>
    <sheet name="Assess" sheetId="2" r:id="rId1"/>
    <sheet name="Parameter" sheetId="4" r:id="rId2"/>
    <sheet name="IAQ" sheetId="13" r:id="rId3"/>
    <sheet name="Water" sheetId="5" r:id="rId4"/>
    <sheet name="comfort" sheetId="10" r:id="rId5"/>
    <sheet name="H&amp;S" sheetId="9" r:id="rId6"/>
    <sheet name="F&amp;N" sheetId="8" r:id="rId7"/>
    <sheet name="E&amp;I" sheetId="7" r:id="rId8"/>
    <sheet name="SW" sheetId="11" r:id="rId9"/>
    <sheet name="I&amp;D" sheetId="12" r:id="rId10"/>
    <sheet name="Annex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F18" i="2"/>
  <c r="F28" i="2"/>
  <c r="F27" i="2"/>
  <c r="F26" i="2"/>
  <c r="F25" i="2"/>
  <c r="F24" i="2"/>
  <c r="F23" i="2"/>
  <c r="F14" i="2"/>
  <c r="F13" i="2"/>
  <c r="F20" i="2" l="1"/>
  <c r="D59" i="2"/>
  <c r="F57" i="2"/>
  <c r="E57" i="2"/>
  <c r="F50" i="2"/>
  <c r="E50" i="2"/>
  <c r="F44" i="2"/>
  <c r="E44" i="2"/>
  <c r="F39" i="2"/>
  <c r="E37" i="2"/>
  <c r="E38" i="2"/>
  <c r="F34" i="2"/>
  <c r="E34" i="2"/>
  <c r="F29" i="2"/>
  <c r="E29" i="2"/>
  <c r="E20" i="2"/>
  <c r="F15" i="2"/>
  <c r="E15" i="2"/>
  <c r="F59" i="2" l="1"/>
  <c r="E39" i="2"/>
  <c r="E59" i="2" s="1"/>
</calcChain>
</file>

<file path=xl/sharedStrings.xml><?xml version="1.0" encoding="utf-8"?>
<sst xmlns="http://schemas.openxmlformats.org/spreadsheetml/2006/main" count="430" uniqueCount="340">
  <si>
    <t>Indoor Air Quality</t>
  </si>
  <si>
    <t>Tobacco Smoke Control</t>
  </si>
  <si>
    <t>IAQ Credit 1</t>
  </si>
  <si>
    <t>Monitor Indoor Air Quality</t>
  </si>
  <si>
    <t>IAQ Credit 2</t>
  </si>
  <si>
    <t>Water Quality</t>
  </si>
  <si>
    <t>Access to Drinking Water</t>
  </si>
  <si>
    <t>WQ Credit 1</t>
  </si>
  <si>
    <t>Quality of Drinking Water</t>
  </si>
  <si>
    <t>WQ Credit 2</t>
  </si>
  <si>
    <t>Quality of Recycled Water</t>
  </si>
  <si>
    <t>Comfort</t>
  </si>
  <si>
    <t>Occupant Satisfaction Survey</t>
  </si>
  <si>
    <t>CT Credit 1</t>
  </si>
  <si>
    <t>Visual Comfort</t>
  </si>
  <si>
    <t>CT Credit 2</t>
  </si>
  <si>
    <t>Thermal Comfort</t>
  </si>
  <si>
    <t>CT Credit 3</t>
  </si>
  <si>
    <t>Acoustic Comfort</t>
  </si>
  <si>
    <t>CT Credit 4</t>
  </si>
  <si>
    <t>Olfactory Comfort</t>
  </si>
  <si>
    <t>CT Credit 5</t>
  </si>
  <si>
    <t>Ergonomics</t>
  </si>
  <si>
    <t>CT Credit 6</t>
  </si>
  <si>
    <t>Comfort for Differently Abled Occupants</t>
  </si>
  <si>
    <t>Y</t>
  </si>
  <si>
    <t>Evidence</t>
  </si>
  <si>
    <t>Doc</t>
  </si>
  <si>
    <t>M</t>
  </si>
  <si>
    <t>A</t>
  </si>
  <si>
    <t>Health &amp; Sanitation</t>
  </si>
  <si>
    <t>HS Credit 1</t>
  </si>
  <si>
    <t>Housekeeping</t>
  </si>
  <si>
    <t>HS Credit 2</t>
  </si>
  <si>
    <t>Eco-friendly Chemicals</t>
  </si>
  <si>
    <t>HS Credit 3</t>
  </si>
  <si>
    <t>Control of Outdoor Dust Pollutants</t>
  </si>
  <si>
    <t>FNC Credit 1</t>
  </si>
  <si>
    <t>Fitness Facilities</t>
  </si>
  <si>
    <t>FNC Credit 2</t>
  </si>
  <si>
    <t>Awareness on Physical Fitness</t>
  </si>
  <si>
    <t>FNC Credit 3</t>
  </si>
  <si>
    <t>Nutritional Choices</t>
  </si>
  <si>
    <t>E&amp;IW Credit 1</t>
  </si>
  <si>
    <t>Exterior Connectivity to Occupants</t>
  </si>
  <si>
    <t>E&amp;IW Credit 2</t>
  </si>
  <si>
    <t>HR Policies</t>
  </si>
  <si>
    <t>E&amp;IW Credit 3</t>
  </si>
  <si>
    <t>Spiritual Well-being</t>
  </si>
  <si>
    <t>SW Credit 1</t>
  </si>
  <si>
    <t>Recreation and Culture</t>
  </si>
  <si>
    <t>SW Credit 2</t>
  </si>
  <si>
    <t>Employee safety</t>
  </si>
  <si>
    <t>SW Credit 3</t>
  </si>
  <si>
    <t>Service to Society</t>
  </si>
  <si>
    <t>Innovation &amp; Design</t>
  </si>
  <si>
    <t>ID Credit 1</t>
  </si>
  <si>
    <t>ID Credit 2</t>
  </si>
  <si>
    <t>Annexure</t>
  </si>
  <si>
    <t>Annexure-I</t>
  </si>
  <si>
    <t>Minimum Ventilation Rates in Breathing Zone</t>
  </si>
  <si>
    <t>Annexure-II</t>
  </si>
  <si>
    <t>Measurement Methodology of Indoor Air Quality Parameters</t>
  </si>
  <si>
    <t>Annexure-III</t>
  </si>
  <si>
    <t>Specifications of the Instrument to be used for Measuring IEQ Parameters</t>
  </si>
  <si>
    <t>Annexure-IV</t>
  </si>
  <si>
    <t>Pesticide Residues Limits and Test Method</t>
  </si>
  <si>
    <t>Annexure-V</t>
  </si>
  <si>
    <t>Required Air Speed to Offset Increased Temperature</t>
  </si>
  <si>
    <t>Annexure-VI</t>
  </si>
  <si>
    <t>Measurement Methodology for Thermal Comfort</t>
  </si>
  <si>
    <t>Annexure-VII</t>
  </si>
  <si>
    <t>Reverberation Time</t>
  </si>
  <si>
    <t>Annexure-VIII</t>
  </si>
  <si>
    <t>Measurement Methodology for Acoustic Comfort</t>
  </si>
  <si>
    <t>Wellbeing Parameters (Macro Level)</t>
  </si>
  <si>
    <t>5 Senses</t>
  </si>
  <si>
    <t>Smell</t>
  </si>
  <si>
    <t>Taste</t>
  </si>
  <si>
    <t>Sight</t>
  </si>
  <si>
    <t>Touch</t>
  </si>
  <si>
    <t>Sound</t>
  </si>
  <si>
    <t>PHYSICAL WELL-BEING</t>
  </si>
  <si>
    <t>CRD/ CNR</t>
  </si>
  <si>
    <t>VHI</t>
  </si>
  <si>
    <t>CNR</t>
  </si>
  <si>
    <t>CVD</t>
  </si>
  <si>
    <t>CRD</t>
  </si>
  <si>
    <t>BJD</t>
  </si>
  <si>
    <t>Nutrition Enhancement</t>
  </si>
  <si>
    <t>CVD/ CNR/ DBS</t>
  </si>
  <si>
    <t>EMOTIONAL &amp; INTELLEC- TUAL WELL-BEING</t>
  </si>
  <si>
    <t>Recreational &amp; Cultural</t>
  </si>
  <si>
    <t>CVD/DBS</t>
  </si>
  <si>
    <t>Greenery- Interior &amp; exterior</t>
  </si>
  <si>
    <t>Connectivity with Nature</t>
  </si>
  <si>
    <t>Employee Friendly Environment</t>
  </si>
  <si>
    <t>CVD / DBS</t>
  </si>
  <si>
    <t>Bonding with employees</t>
  </si>
  <si>
    <t>Spiritual wellbeing</t>
  </si>
  <si>
    <t>Community engagement</t>
  </si>
  <si>
    <t>Safety &amp; Security</t>
  </si>
  <si>
    <t>Element</t>
  </si>
  <si>
    <t>Consciousness</t>
  </si>
  <si>
    <t>Organ</t>
  </si>
  <si>
    <t>Perception</t>
  </si>
  <si>
    <t>Earth</t>
  </si>
  <si>
    <t>Olfactive</t>
  </si>
  <si>
    <t>Nostrils</t>
  </si>
  <si>
    <t>Water</t>
  </si>
  <si>
    <t>Gustative</t>
  </si>
  <si>
    <t>Tongue</t>
  </si>
  <si>
    <t>Fire</t>
  </si>
  <si>
    <t>Visual</t>
  </si>
  <si>
    <t>Eyes</t>
  </si>
  <si>
    <t>Form</t>
  </si>
  <si>
    <t>Air</t>
  </si>
  <si>
    <t>Tactual</t>
  </si>
  <si>
    <t>Skin</t>
  </si>
  <si>
    <t>Ether</t>
  </si>
  <si>
    <t>Auditive</t>
  </si>
  <si>
    <t>Ears</t>
  </si>
  <si>
    <t>Certification Level</t>
  </si>
  <si>
    <t>Credits</t>
  </si>
  <si>
    <t>Recognition</t>
  </si>
  <si>
    <t>Certified</t>
  </si>
  <si>
    <t>50-59</t>
  </si>
  <si>
    <t>Best Practices</t>
  </si>
  <si>
    <t>Silver</t>
  </si>
  <si>
    <t>60-69</t>
  </si>
  <si>
    <t>Outstanding Performance</t>
  </si>
  <si>
    <t>Gold</t>
  </si>
  <si>
    <t>70-79</t>
  </si>
  <si>
    <t>National Excellence</t>
  </si>
  <si>
    <t>Platinum</t>
  </si>
  <si>
    <t>80-100</t>
  </si>
  <si>
    <t>Global Leadership</t>
  </si>
  <si>
    <t>Modules</t>
  </si>
  <si>
    <t>Points</t>
  </si>
  <si>
    <t>Physical Well-being</t>
  </si>
  <si>
    <t>Required</t>
  </si>
  <si>
    <t>Fresh Air Ventilation</t>
  </si>
  <si>
    <t>Reduce Indoor emissions</t>
  </si>
  <si>
    <t>Fitness &amp; Nutritional Choices</t>
  </si>
  <si>
    <t>Emotional and Intellectual Well-being</t>
  </si>
  <si>
    <t>Social Well-being</t>
  </si>
  <si>
    <t>ID Credit 3</t>
  </si>
  <si>
    <t>ID Credit 4</t>
  </si>
  <si>
    <t>ID Credit 5</t>
  </si>
  <si>
    <t>Total</t>
  </si>
  <si>
    <t>IAQ MR1</t>
  </si>
  <si>
    <t>IAQ MR2</t>
  </si>
  <si>
    <t>WQ MR1</t>
  </si>
  <si>
    <t>CT MR1</t>
  </si>
  <si>
    <t>RE</t>
  </si>
  <si>
    <t>Pic</t>
  </si>
  <si>
    <t>Occupancy Category</t>
  </si>
  <si>
    <t>People Outdoor Air rate (Rp)</t>
  </si>
  <si>
    <t>Area Outdoor Air Rate, (Ra)</t>
  </si>
  <si>
    <t>Cfm / Person</t>
  </si>
  <si>
    <t>1 / s Person</t>
  </si>
  <si>
    <t>Cfm / fl2</t>
  </si>
  <si>
    <t>1 / s.m2</t>
  </si>
  <si>
    <t>Office Building</t>
  </si>
  <si>
    <t>Office Space</t>
  </si>
  <si>
    <t>Reception areas</t>
  </si>
  <si>
    <t>Main entry lobbies</t>
  </si>
  <si>
    <t>Parameters</t>
  </si>
  <si>
    <t>Threshold values</t>
  </si>
  <si>
    <t>Frequency of Monitoring</t>
  </si>
  <si>
    <t>Class A</t>
  </si>
  <si>
    <t>Class B</t>
  </si>
  <si>
    <t>Class C</t>
  </si>
  <si>
    <r>
      <t>CO</t>
    </r>
    <r>
      <rPr>
        <sz val="6.5"/>
        <color theme="1"/>
        <rFont val="Arial"/>
        <family val="2"/>
      </rPr>
      <t>2</t>
    </r>
  </si>
  <si>
    <t>Max 350 ppm above ambient</t>
  </si>
  <si>
    <t>Max 440 ppm above ambient</t>
  </si>
  <si>
    <t>Max 530 ppm above ambient</t>
  </si>
  <si>
    <t>Daily Monitoring</t>
  </si>
  <si>
    <t>PM 2.5</t>
  </si>
  <si>
    <t>&lt; 15 µg/m³</t>
  </si>
  <si>
    <t>&lt; 20 µg/m³</t>
  </si>
  <si>
    <t>&lt; 25 µg/m³</t>
  </si>
  <si>
    <t>PM 10</t>
  </si>
  <si>
    <t>&lt; 50 µg/m³</t>
  </si>
  <si>
    <t>&lt; 75 µg/m³</t>
  </si>
  <si>
    <t>&lt; 100 µg/m³</t>
  </si>
  <si>
    <t>CO</t>
  </si>
  <si>
    <t>&lt; 2 ppm</t>
  </si>
  <si>
    <t>&lt; 6 ppm</t>
  </si>
  <si>
    <t>&lt; 9 ppm</t>
  </si>
  <si>
    <r>
      <t>O</t>
    </r>
    <r>
      <rPr>
        <sz val="6.5"/>
        <color theme="1"/>
        <rFont val="Arial"/>
        <family val="2"/>
      </rPr>
      <t>3</t>
    </r>
  </si>
  <si>
    <t>&lt;75 µg/m³</t>
  </si>
  <si>
    <t>&lt;100 µg/m³</t>
  </si>
  <si>
    <t>Quarterly Monitoring</t>
  </si>
  <si>
    <t>TVOC *</t>
  </si>
  <si>
    <t>(equivalent to isobutylene)</t>
  </si>
  <si>
    <t>&lt; 500 µg/m³</t>
  </si>
  <si>
    <t>&lt; 650 µg/m³</t>
  </si>
  <si>
    <t>&lt; 800 µg/m³</t>
  </si>
  <si>
    <r>
      <t>SO</t>
    </r>
    <r>
      <rPr>
        <sz val="6.5"/>
        <color theme="1"/>
        <rFont val="Arial"/>
        <family val="2"/>
      </rPr>
      <t>2</t>
    </r>
  </si>
  <si>
    <t>&lt; 40 µg/m³</t>
  </si>
  <si>
    <t>&lt; 80 µg/m³</t>
  </si>
  <si>
    <t>-</t>
  </si>
  <si>
    <r>
      <t>NO</t>
    </r>
    <r>
      <rPr>
        <sz val="6.5"/>
        <color theme="1"/>
        <rFont val="Arial"/>
        <family val="2"/>
      </rPr>
      <t>2</t>
    </r>
  </si>
  <si>
    <t>Threshold values Class A</t>
  </si>
  <si>
    <t>Threshold values Class B</t>
  </si>
  <si>
    <t>Indoor Emissions &amp; Microbial Count</t>
  </si>
  <si>
    <r>
      <t>CH</t>
    </r>
    <r>
      <rPr>
        <sz val="6.5"/>
        <color theme="1"/>
        <rFont val="Arial"/>
        <family val="2"/>
      </rPr>
      <t>2</t>
    </r>
    <r>
      <rPr>
        <sz val="11"/>
        <color theme="1"/>
        <rFont val="Arial"/>
        <family val="2"/>
      </rPr>
      <t>O</t>
    </r>
  </si>
  <si>
    <t>&lt; 30 µg/m³</t>
  </si>
  <si>
    <t>Total Microbial Count</t>
  </si>
  <si>
    <t>50 CFU/ m³</t>
  </si>
  <si>
    <t>150 CFU/ m³</t>
  </si>
  <si>
    <t>Characteristic</t>
  </si>
  <si>
    <t>Requirement (Acceptable Limit)</t>
  </si>
  <si>
    <t>Physical Parameters</t>
  </si>
  <si>
    <t>Colour, Hazen units</t>
  </si>
  <si>
    <t>Odour</t>
  </si>
  <si>
    <t>Nil</t>
  </si>
  <si>
    <t>pH value</t>
  </si>
  <si>
    <t>6.5 - 8.5</t>
  </si>
  <si>
    <t>Turbidity, NTU</t>
  </si>
  <si>
    <t>Total dissolved solids, mg/l</t>
  </si>
  <si>
    <t>General Parameters</t>
  </si>
  <si>
    <t>Total Hardness CaCO3, mg/l</t>
  </si>
  <si>
    <t>Total alkalinity as calcium carbonate, mg/l, Max</t>
  </si>
  <si>
    <t>Calcium (as Ca), mg/l</t>
  </si>
  <si>
    <t>Magnesium as Mg, mg/l</t>
  </si>
  <si>
    <t>Chloride as Cl, mg/l</t>
  </si>
  <si>
    <t>Sulphate as SO4, mg/l</t>
  </si>
  <si>
    <t>Iron as Fe, mg/l</t>
  </si>
  <si>
    <t>Toxic Parameters</t>
  </si>
  <si>
    <t>Lead</t>
  </si>
  <si>
    <t>Mercury</t>
  </si>
  <si>
    <t>Cadmium</t>
  </si>
  <si>
    <t>Total Chromium</t>
  </si>
  <si>
    <t>Total Arsenic</t>
  </si>
  <si>
    <t>Pesticide</t>
  </si>
  <si>
    <t>Bacteriological Parameter</t>
  </si>
  <si>
    <t>E. coli</t>
  </si>
  <si>
    <t>Shall not be detectable in any 100 ml sample</t>
  </si>
  <si>
    <t>Recycled Water as per CPCB-2015</t>
  </si>
  <si>
    <t>Threshold limits</t>
  </si>
  <si>
    <t>pH</t>
  </si>
  <si>
    <t>6.5-9</t>
  </si>
  <si>
    <t>BOD (mg/l)</t>
  </si>
  <si>
    <t>Not more than 10</t>
  </si>
  <si>
    <t>COD (mg/l)</t>
  </si>
  <si>
    <t>Not more than 50</t>
  </si>
  <si>
    <t>TSS (mg/l)</t>
  </si>
  <si>
    <t>Not more than 20</t>
  </si>
  <si>
    <t>NH4N (mg/l)</t>
  </si>
  <si>
    <t>Not more than 5</t>
  </si>
  <si>
    <t>N-total (mg/l)</t>
  </si>
  <si>
    <t>Fecal Coli form (MPN/100 ml)</t>
  </si>
  <si>
    <t>Not more than 100</t>
  </si>
  <si>
    <t>Physical Parameters as per IS 10500: 2012</t>
  </si>
  <si>
    <t>Percentage of regularly occupied areas</t>
  </si>
  <si>
    <t>Type of spaces</t>
  </si>
  <si>
    <t>Limiting Glare Index</t>
  </si>
  <si>
    <t>General offices</t>
  </si>
  <si>
    <t>Deep plan general offices</t>
  </si>
  <si>
    <t>Computer workstation</t>
  </si>
  <si>
    <t>Conference room</t>
  </si>
  <si>
    <t>Executive offices</t>
  </si>
  <si>
    <t>Business machine operation</t>
  </si>
  <si>
    <t>Lobbies, Waiting rooms</t>
  </si>
  <si>
    <t>Rest rooms</t>
  </si>
  <si>
    <t>Interior parking areas</t>
  </si>
  <si>
    <t>Occupied Spaces</t>
  </si>
  <si>
    <t>The percentage of satisfied occupants</t>
  </si>
  <si>
    <t>General Office space, Conference room, Workstations, Cafeteria/Restaurant, Common areas, Reception</t>
  </si>
  <si>
    <t>Type of Building/Space</t>
  </si>
  <si>
    <t>Temperature (°C)</t>
  </si>
  <si>
    <t>Humidity</t>
  </si>
  <si>
    <t>Air Velocity</t>
  </si>
  <si>
    <t>Summer</t>
  </si>
  <si>
    <t>Winter</t>
  </si>
  <si>
    <t>General Office space, Conference room, Workstations, Cafeteria/ Restaurant, Common areas, Reception</t>
  </si>
  <si>
    <t>24.5 + 2.5</t>
  </si>
  <si>
    <t>22.0 + 3.0</t>
  </si>
  <si>
    <t>30 % – 70 %</t>
  </si>
  <si>
    <t>&lt; 0.2 m/s</t>
  </si>
  <si>
    <t>Percentage of operating hours</t>
  </si>
  <si>
    <t>Space</t>
  </si>
  <si>
    <t>Executive &amp; private offices</t>
  </si>
  <si>
    <t>Conference Rooms</t>
  </si>
  <si>
    <t>Teleconference rooms</t>
  </si>
  <si>
    <t>25 max</t>
  </si>
  <si>
    <t>Open- plan office spaces</t>
  </si>
  <si>
    <t>Corridors &amp; lobbies</t>
  </si>
  <si>
    <t>Reverberation Time (Sec)</t>
  </si>
  <si>
    <t>Open Office Plan</t>
  </si>
  <si>
    <t>&lt;1.0</t>
  </si>
  <si>
    <t>Meeting Rooms</t>
  </si>
  <si>
    <t>&lt; 0.8</t>
  </si>
  <si>
    <t>Video Conference Rooms</t>
  </si>
  <si>
    <t>&lt;0.6</t>
  </si>
  <si>
    <t>Collaborative spaces</t>
  </si>
  <si>
    <t>&lt;1.25</t>
  </si>
  <si>
    <t>Private cabins</t>
  </si>
  <si>
    <t>Percentage of total area with green cover</t>
  </si>
  <si>
    <t>&gt; 15%</t>
  </si>
  <si>
    <t>&gt; 20%</t>
  </si>
  <si>
    <t>&gt; 25%</t>
  </si>
  <si>
    <t>&gt; 30%</t>
  </si>
  <si>
    <t>&gt; 35%</t>
  </si>
  <si>
    <t>Percentage of regularly occupied spaces with connectivity to the outdoors</t>
  </si>
  <si>
    <t>&gt; 45%</t>
  </si>
  <si>
    <t>&gt; 55%</t>
  </si>
  <si>
    <t>&gt; 65%</t>
  </si>
  <si>
    <t>Remarks</t>
  </si>
  <si>
    <t>Photographs of House keeping Chemicals purchased</t>
  </si>
  <si>
    <t></t>
  </si>
  <si>
    <t>1. Enclose supporting photographs where applicable.</t>
  </si>
  <si>
    <t>Project Checklist for Existing Buildings (Owner/ Tenant Occupied)</t>
  </si>
  <si>
    <t xml:space="preserve">1. Photographs of typical fresh air inlet, vents and exhaust as applicable.
</t>
  </si>
  <si>
    <r>
      <t xml:space="preserve">Pre-requisite: 
</t>
    </r>
    <r>
      <rPr>
        <sz val="12"/>
        <color rgb="FF0066CC"/>
        <rFont val="Arial"/>
        <family val="2"/>
      </rPr>
      <t>1. Project must be occupied or in operation for at least 1 year.
2. Occupant Survey must be taken by atleast 70% of the building occupants
❖ Notes:
1. In case of expansion/ any new addition to existing facility, the project has to show the compliance for all Mandatory Requirements and Credits under IGBC Health and Well-being Rating System (Pilot Version)</t>
    </r>
  </si>
  <si>
    <t>IGBC Health and Well-being - Recertification Guideline</t>
  </si>
  <si>
    <t xml:space="preserve">Not Required </t>
  </si>
  <si>
    <t> 1. Report indicating the ambient air quality within the site
2. Submit the Operation &amp; Maintenance Plan for the fresh air ventilation system
3. Test reports of the fresh air ventilation systems in operation</t>
  </si>
  <si>
    <t>1. Photograph of display of monitored parameters
2. Photograph of display unit in common area</t>
  </si>
  <si>
    <t>1. Test reports from the preceeding 3 years.
2. Microbial Count Test report (Air sample + Swab sample).
3. Details of measures adopted to reduce indoor emissions and microbes.</t>
  </si>
  <si>
    <t>IGBC Health &amp; Well-being Rating - Recertification Checklist</t>
  </si>
  <si>
    <t xml:space="preserve">Not Required
</t>
  </si>
  <si>
    <t>1. Last 3 years test reports for the recycled water quality</t>
  </si>
  <si>
    <t>1. Last 3 years test reports of Potable water  (Drinking + Domestic)</t>
  </si>
  <si>
    <t>No required.</t>
  </si>
  <si>
    <t>Last 3 years report indicating the details of survey conducted and its results (min 70% satisfaction levels. 
For comfort credits point -
1. Occupant comfort survey report for the preceding one year (Min 80% satisfaction for credit points)</t>
  </si>
  <si>
    <t>1. Indoor temperature, RH &amp; Air velocity readings during summer, monsoon and winter. The percentage of operating hours the parameters are maintained</t>
  </si>
  <si>
    <t>1. Last 1 year detailed acoustical survey report highlighting the levels of Noise Isolation Class, Noise Criterion and Reverberation Time in the regularly occupied spaces.</t>
  </si>
  <si>
    <t>Not Required</t>
  </si>
  <si>
    <t>1. Housekeeping report for last 3 years.
2. Pest management report for last 3 years</t>
  </si>
  <si>
    <t>1. Details of housekeeping chemicals used and their applications in the last 3 years
2. Purchase invoices of eco-friendly housekeeping chemicals procured in the last 3 year</t>
  </si>
  <si>
    <r>
      <rPr>
        <b/>
        <sz val="10"/>
        <color theme="1"/>
        <rFont val="Verdana"/>
        <family val="2"/>
      </rPr>
      <t>Awareness</t>
    </r>
    <r>
      <rPr>
        <sz val="10"/>
        <color theme="1"/>
        <rFont val="Verdana"/>
        <family val="2"/>
      </rPr>
      <t xml:space="preserve">
1. Report on various measures taken in last 3 years for creating awareness with supporting photographs
2. Copies of circulars and emails
</t>
    </r>
    <r>
      <rPr>
        <b/>
        <sz val="10"/>
        <color theme="1"/>
        <rFont val="Verdana"/>
        <family val="2"/>
      </rPr>
      <t xml:space="preserve">Encouragement
</t>
    </r>
    <r>
      <rPr>
        <sz val="10"/>
        <color theme="1"/>
        <rFont val="Verdana"/>
        <family val="2"/>
      </rPr>
      <t>1. Report on various initiatives taken in the last 3 years for encouraging the occupants to adopt fitness</t>
    </r>
    <r>
      <rPr>
        <b/>
        <sz val="10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>practices.
2. Details of Health/Medical camps conducted in the last 3 years</t>
    </r>
  </si>
  <si>
    <t>Details of nutritional food choices adopted in the last 3 years</t>
  </si>
  <si>
    <t xml:space="preserve">1. Photographs of display of nutritional facts
</t>
  </si>
  <si>
    <t>1. Details of National/ Cultural festivals celebrated in the last 3 years, within the facility and recreational &amp; leisure activities organised.</t>
  </si>
  <si>
    <t>1. Details of the initiatives taken in the last 3 years along with the supporting documents and photographs</t>
  </si>
  <si>
    <t>Supporting photographs of recreational and cultural activities.</t>
  </si>
  <si>
    <r>
      <t xml:space="preserve">1. Air Quality data in the preceeding 3 years.
2. </t>
    </r>
    <r>
      <rPr>
        <sz val="10"/>
        <color rgb="FFFF0000"/>
        <rFont val="Verdana"/>
        <family val="2"/>
      </rPr>
      <t>Air quality report with the details of daily and quarterly monitored parameters</t>
    </r>
    <r>
      <rPr>
        <sz val="10"/>
        <color theme="1"/>
        <rFont val="Verdana"/>
        <family val="2"/>
      </rPr>
      <t xml:space="preserve">
3. </t>
    </r>
    <r>
      <rPr>
        <sz val="10"/>
        <color rgb="FFFF0000"/>
        <rFont val="Verdana"/>
        <family val="2"/>
      </rPr>
      <t>Details of measures adopted to improve indoor air quality</t>
    </r>
    <r>
      <rPr>
        <sz val="10"/>
        <color theme="1"/>
        <rFont val="Verdana"/>
        <family val="2"/>
      </rPr>
      <t xml:space="preserve">
4. Display of IAQ parameters in common areas
5. </t>
    </r>
    <r>
      <rPr>
        <sz val="10"/>
        <color rgb="FFFF0000"/>
        <rFont val="Verdana"/>
        <family val="2"/>
      </rPr>
      <t>Operation &amp; Maintenance Plan for the IAQ monitoring and Control systems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</si>
</sst>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Verdana"/>
      <family val="2"/>
    </font>
    <font>
      <sz val="11"/>
      <color rgb="FFFFFFFF"/>
      <name val="Arial"/>
      <family val="2"/>
    </font>
    <font>
      <sz val="10"/>
      <color rgb="FFFFFFFF"/>
      <name val="Verdana"/>
      <family val="2"/>
    </font>
    <font>
      <sz val="11"/>
      <color theme="1"/>
      <name val="Times New Roman"/>
      <family val="1"/>
    </font>
    <font>
      <sz val="6.5"/>
      <color theme="1"/>
      <name val="Arial"/>
      <family val="2"/>
    </font>
    <font>
      <sz val="16"/>
      <color theme="1"/>
      <name val="Arial"/>
      <family val="2"/>
    </font>
    <font>
      <sz val="13.5"/>
      <color theme="1"/>
      <name val="Arial"/>
      <family val="2"/>
    </font>
    <font>
      <sz val="12"/>
      <color rgb="FF000000"/>
      <name val="Arial"/>
      <family val="2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66CC"/>
      <name val="Arial"/>
      <family val="2"/>
    </font>
    <font>
      <sz val="10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EDEDEE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FEBA8"/>
        <bgColor indexed="64"/>
      </patternFill>
    </fill>
    <fill>
      <patternFill patternType="solid">
        <fgColor rgb="FFFFF3D1"/>
        <bgColor indexed="64"/>
      </patternFill>
    </fill>
    <fill>
      <patternFill patternType="solid">
        <fgColor rgb="FFF2F2AE"/>
        <bgColor indexed="64"/>
      </patternFill>
    </fill>
    <fill>
      <patternFill patternType="solid">
        <fgColor rgb="FFF7F8D5"/>
        <bgColor indexed="64"/>
      </patternFill>
    </fill>
    <fill>
      <patternFill patternType="solid">
        <fgColor rgb="FFE7F6FD"/>
        <bgColor indexed="64"/>
      </patternFill>
    </fill>
    <fill>
      <patternFill patternType="solid">
        <fgColor rgb="FFF4FBF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4"/>
    </xf>
    <xf numFmtId="0" fontId="2" fillId="0" borderId="6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 inden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vertical="center" textRotation="90" wrapText="1"/>
    </xf>
    <xf numFmtId="0" fontId="9" fillId="5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9" fillId="3" borderId="6" xfId="0" applyFont="1" applyFill="1" applyBorder="1" applyAlignment="1">
      <alignment horizontal="left" vertical="center" wrapText="1" indent="2"/>
    </xf>
    <xf numFmtId="0" fontId="9" fillId="7" borderId="6" xfId="0" applyFont="1" applyFill="1" applyBorder="1" applyAlignment="1">
      <alignment vertical="center" wrapText="1"/>
    </xf>
    <xf numFmtId="0" fontId="9" fillId="9" borderId="6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12" borderId="1" xfId="0" applyFont="1" applyFill="1" applyBorder="1"/>
    <xf numFmtId="0" fontId="7" fillId="3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horizontal="left" vertical="center" wrapText="1" indent="4"/>
    </xf>
    <xf numFmtId="0" fontId="2" fillId="0" borderId="6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indent="1"/>
    </xf>
    <xf numFmtId="0" fontId="0" fillId="0" borderId="6" xfId="0" applyBorder="1" applyAlignment="1">
      <alignment vertical="top" wrapText="1"/>
    </xf>
    <xf numFmtId="0" fontId="2" fillId="0" borderId="14" xfId="0" applyFont="1" applyBorder="1" applyAlignment="1">
      <alignment horizontal="left" vertical="center" wrapText="1" indent="3"/>
    </xf>
    <xf numFmtId="0" fontId="0" fillId="0" borderId="14" xfId="0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 indent="5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2" fillId="11" borderId="5" xfId="0" applyFont="1" applyFill="1" applyBorder="1" applyAlignment="1">
      <alignment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0" fillId="11" borderId="0" xfId="0" applyFill="1"/>
    <xf numFmtId="0" fontId="6" fillId="13" borderId="0" xfId="0" applyFont="1" applyFill="1"/>
    <xf numFmtId="0" fontId="6" fillId="0" borderId="1" xfId="0" applyFont="1" applyBorder="1" applyAlignment="1">
      <alignment wrapText="1"/>
    </xf>
    <xf numFmtId="0" fontId="17" fillId="0" borderId="15" xfId="0" applyFont="1" applyBorder="1" applyAlignment="1" applyProtection="1">
      <alignment vertical="center" wrapText="1"/>
      <protection hidden="1"/>
    </xf>
    <xf numFmtId="0" fontId="18" fillId="0" borderId="15" xfId="0" applyFont="1" applyBorder="1" applyAlignment="1" applyProtection="1">
      <alignment vertical="center"/>
      <protection hidden="1"/>
    </xf>
    <xf numFmtId="164" fontId="18" fillId="0" borderId="16" xfId="0" applyNumberFormat="1" applyFont="1" applyBorder="1" applyAlignment="1" applyProtection="1">
      <alignment horizontal="left" vertical="center"/>
      <protection hidden="1"/>
    </xf>
    <xf numFmtId="164" fontId="18" fillId="0" borderId="17" xfId="0" applyNumberFormat="1" applyFont="1" applyBorder="1" applyAlignment="1" applyProtection="1">
      <alignment horizontal="left" vertical="center"/>
      <protection hidden="1"/>
    </xf>
    <xf numFmtId="164" fontId="18" fillId="0" borderId="15" xfId="0" applyNumberFormat="1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vertical="center"/>
    </xf>
    <xf numFmtId="0" fontId="3" fillId="1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16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/>
      <protection hidden="1"/>
    </xf>
    <xf numFmtId="0" fontId="18" fillId="0" borderId="17" xfId="0" applyFont="1" applyBorder="1" applyAlignment="1" applyProtection="1">
      <alignment horizontal="left" vertical="center"/>
      <protection hidden="1"/>
    </xf>
    <xf numFmtId="0" fontId="18" fillId="0" borderId="16" xfId="0" applyFont="1" applyBorder="1" applyAlignment="1" applyProtection="1">
      <alignment horizontal="left" vertical="center" wrapText="1"/>
      <protection hidden="1"/>
    </xf>
    <xf numFmtId="0" fontId="18" fillId="0" borderId="15" xfId="0" applyFont="1" applyBorder="1" applyAlignment="1" applyProtection="1">
      <alignment horizontal="left" vertical="center"/>
      <protection hidden="1"/>
    </xf>
    <xf numFmtId="164" fontId="18" fillId="0" borderId="16" xfId="0" applyNumberFormat="1" applyFont="1" applyBorder="1" applyAlignment="1" applyProtection="1">
      <alignment horizontal="left" vertical="center"/>
      <protection hidden="1"/>
    </xf>
    <xf numFmtId="164" fontId="18" fillId="0" borderId="17" xfId="0" applyNumberFormat="1" applyFont="1" applyBorder="1" applyAlignment="1" applyProtection="1">
      <alignment horizontal="left" vertical="center"/>
      <protection hidden="1"/>
    </xf>
    <xf numFmtId="164" fontId="18" fillId="0" borderId="15" xfId="0" applyNumberFormat="1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14" borderId="16" xfId="0" applyFont="1" applyFill="1" applyBorder="1" applyAlignment="1">
      <alignment horizontal="center"/>
    </xf>
    <xf numFmtId="0" fontId="6" fillId="14" borderId="15" xfId="0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 indent="8"/>
    </xf>
    <xf numFmtId="0" fontId="6" fillId="3" borderId="10" xfId="0" applyFont="1" applyFill="1" applyBorder="1" applyAlignment="1">
      <alignment horizontal="left" vertical="center" wrapText="1" indent="8"/>
    </xf>
    <xf numFmtId="0" fontId="6" fillId="3" borderId="7" xfId="0" applyFont="1" applyFill="1" applyBorder="1" applyAlignment="1">
      <alignment horizontal="left" vertical="center" wrapText="1" indent="8"/>
    </xf>
    <xf numFmtId="0" fontId="6" fillId="3" borderId="6" xfId="0" applyFont="1" applyFill="1" applyBorder="1" applyAlignment="1">
      <alignment horizontal="left" vertical="center" wrapText="1" indent="8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left" vertical="center" wrapText="1" indent="2"/>
    </xf>
    <xf numFmtId="0" fontId="9" fillId="8" borderId="5" xfId="0" applyFont="1" applyFill="1" applyBorder="1" applyAlignment="1">
      <alignment horizontal="left" vertical="center" wrapText="1" indent="2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left" vertical="center" wrapText="1" indent="2"/>
    </xf>
    <xf numFmtId="0" fontId="9" fillId="6" borderId="11" xfId="0" applyFont="1" applyFill="1" applyBorder="1" applyAlignment="1">
      <alignment horizontal="left" vertical="center" wrapText="1" indent="2"/>
    </xf>
    <xf numFmtId="0" fontId="9" fillId="6" borderId="5" xfId="0" applyFont="1" applyFill="1" applyBorder="1" applyAlignment="1">
      <alignment horizontal="left" vertical="center" wrapText="1" indent="2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 indent="4"/>
    </xf>
    <xf numFmtId="0" fontId="7" fillId="3" borderId="4" xfId="0" applyFont="1" applyFill="1" applyBorder="1" applyAlignment="1">
      <alignment horizontal="left" vertical="center" wrapText="1" indent="4"/>
    </xf>
    <xf numFmtId="0" fontId="2" fillId="3" borderId="13" xfId="0" applyFont="1" applyFill="1" applyBorder="1" applyAlignment="1">
      <alignment horizontal="left" vertical="center" wrapText="1" indent="2"/>
    </xf>
    <xf numFmtId="0" fontId="2" fillId="3" borderId="5" xfId="0" applyFont="1" applyFill="1" applyBorder="1" applyAlignment="1">
      <alignment horizontal="left" vertical="center" wrapText="1" indent="2"/>
    </xf>
    <xf numFmtId="0" fontId="7" fillId="3" borderId="13" xfId="0" applyFont="1" applyFill="1" applyBorder="1" applyAlignment="1">
      <alignment horizontal="left" vertical="center" wrapText="1" indent="3"/>
    </xf>
    <xf numFmtId="0" fontId="7" fillId="3" borderId="5" xfId="0" applyFont="1" applyFill="1" applyBorder="1" applyAlignment="1">
      <alignment horizontal="left" vertical="center" wrapText="1" indent="3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 indent="9"/>
    </xf>
    <xf numFmtId="0" fontId="2" fillId="3" borderId="5" xfId="0" applyFont="1" applyFill="1" applyBorder="1" applyAlignment="1">
      <alignment horizontal="left" vertical="center" wrapText="1" indent="9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left" vertical="center" wrapText="1" indent="5"/>
    </xf>
    <xf numFmtId="0" fontId="2" fillId="3" borderId="5" xfId="0" applyFont="1" applyFill="1" applyBorder="1" applyAlignment="1">
      <alignment horizontal="left" vertical="center" wrapText="1" indent="5"/>
    </xf>
    <xf numFmtId="0" fontId="7" fillId="3" borderId="13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2078-3E5E-41F4-A0F7-3BE96FB87D06}">
  <dimension ref="B1:I67"/>
  <sheetViews>
    <sheetView tabSelected="1" topLeftCell="A18" zoomScale="115" zoomScaleNormal="115" workbookViewId="0">
      <selection activeCell="G22" sqref="G22"/>
    </sheetView>
  </sheetViews>
  <sheetFormatPr defaultColWidth="29.28515625" defaultRowHeight="12.75" x14ac:dyDescent="0.2"/>
  <cols>
    <col min="1" max="1" width="5.85546875" style="18" customWidth="1"/>
    <col min="2" max="2" width="10.42578125" style="18" customWidth="1"/>
    <col min="3" max="3" width="33.140625" style="18" customWidth="1"/>
    <col min="4" max="4" width="13.5703125" style="18" customWidth="1"/>
    <col min="5" max="6" width="8.5703125" style="18" customWidth="1"/>
    <col min="7" max="7" width="33.140625" style="18" customWidth="1"/>
    <col min="8" max="8" width="35.7109375" style="18" customWidth="1"/>
    <col min="9" max="9" width="17.42578125" style="18" customWidth="1"/>
    <col min="10" max="10" width="13.85546875" style="18" customWidth="1"/>
    <col min="11" max="11" width="9.140625" style="18" bestFit="1" customWidth="1"/>
    <col min="12" max="16384" width="29.28515625" style="18"/>
  </cols>
  <sheetData>
    <row r="1" spans="2:9" ht="18" customHeight="1" x14ac:dyDescent="0.2">
      <c r="B1" s="82" t="s">
        <v>317</v>
      </c>
      <c r="C1" s="82"/>
      <c r="D1" s="82"/>
      <c r="E1" s="82"/>
      <c r="F1" s="83"/>
      <c r="G1" s="72"/>
    </row>
    <row r="2" spans="2:9" ht="15.75" x14ac:dyDescent="0.2">
      <c r="B2" s="84" t="s">
        <v>314</v>
      </c>
      <c r="C2" s="85"/>
      <c r="D2" s="85"/>
      <c r="E2" s="85"/>
      <c r="F2" s="85"/>
      <c r="G2" s="73"/>
    </row>
    <row r="3" spans="2:9" ht="116.1" customHeight="1" x14ac:dyDescent="0.2">
      <c r="B3" s="86" t="s">
        <v>316</v>
      </c>
      <c r="C3" s="85"/>
      <c r="D3" s="85"/>
      <c r="E3" s="85"/>
      <c r="F3" s="85"/>
      <c r="G3" s="87"/>
    </row>
    <row r="4" spans="2:9" ht="15.75" x14ac:dyDescent="0.2">
      <c r="B4" s="88">
        <v>45105</v>
      </c>
      <c r="C4" s="89"/>
      <c r="D4" s="89"/>
      <c r="E4" s="89"/>
      <c r="F4" s="89"/>
      <c r="G4" s="90"/>
    </row>
    <row r="5" spans="2:9" ht="15.75" x14ac:dyDescent="0.2">
      <c r="B5" s="74"/>
      <c r="C5" s="75"/>
      <c r="D5" s="75"/>
      <c r="E5" s="75"/>
      <c r="F5" s="75"/>
      <c r="G5" s="76"/>
    </row>
    <row r="6" spans="2:9" x14ac:dyDescent="0.2">
      <c r="B6" s="91" t="s">
        <v>322</v>
      </c>
      <c r="C6" s="91"/>
      <c r="D6" s="91"/>
      <c r="E6" s="91"/>
      <c r="F6" s="91"/>
      <c r="G6" s="8"/>
      <c r="H6" s="8"/>
    </row>
    <row r="7" spans="2:9" ht="15.6" customHeight="1" x14ac:dyDescent="0.2">
      <c r="B7" s="79" t="s">
        <v>137</v>
      </c>
      <c r="C7" s="79"/>
      <c r="D7" s="79" t="s">
        <v>138</v>
      </c>
      <c r="E7" s="79"/>
      <c r="F7" s="79"/>
      <c r="G7" s="94" t="s">
        <v>26</v>
      </c>
      <c r="H7" s="95"/>
      <c r="I7" s="70" t="s">
        <v>310</v>
      </c>
    </row>
    <row r="8" spans="2:9" x14ac:dyDescent="0.2">
      <c r="B8" s="17"/>
      <c r="C8" s="17"/>
      <c r="D8" s="9" t="s">
        <v>28</v>
      </c>
      <c r="E8" s="9" t="s">
        <v>29</v>
      </c>
      <c r="F8" s="9" t="s">
        <v>154</v>
      </c>
      <c r="G8" s="6" t="s">
        <v>27</v>
      </c>
      <c r="H8" s="6" t="s">
        <v>155</v>
      </c>
    </row>
    <row r="9" spans="2:9" x14ac:dyDescent="0.2">
      <c r="B9" s="80" t="s">
        <v>139</v>
      </c>
      <c r="C9" s="80"/>
      <c r="D9" s="80"/>
      <c r="E9" s="80"/>
      <c r="F9" s="80"/>
      <c r="G9" s="8"/>
      <c r="H9" s="8"/>
    </row>
    <row r="10" spans="2:9" x14ac:dyDescent="0.2">
      <c r="B10" s="79" t="s">
        <v>0</v>
      </c>
      <c r="C10" s="79"/>
      <c r="D10" s="79"/>
      <c r="E10" s="79"/>
      <c r="F10" s="79"/>
      <c r="G10" s="8"/>
      <c r="H10" s="8"/>
    </row>
    <row r="11" spans="2:9" x14ac:dyDescent="0.2">
      <c r="B11" s="7" t="s">
        <v>150</v>
      </c>
      <c r="C11" s="7" t="s">
        <v>1</v>
      </c>
      <c r="D11" s="38" t="s">
        <v>140</v>
      </c>
      <c r="E11" s="38" t="s">
        <v>25</v>
      </c>
      <c r="F11" s="38"/>
      <c r="G11" s="92" t="s">
        <v>318</v>
      </c>
      <c r="H11" s="93"/>
    </row>
    <row r="12" spans="2:9" ht="240.75" customHeight="1" x14ac:dyDescent="0.2">
      <c r="B12" s="7" t="s">
        <v>151</v>
      </c>
      <c r="C12" s="7" t="s">
        <v>141</v>
      </c>
      <c r="D12" s="38" t="s">
        <v>140</v>
      </c>
      <c r="E12" s="38" t="s">
        <v>25</v>
      </c>
      <c r="F12" s="38"/>
      <c r="G12" s="71" t="s">
        <v>319</v>
      </c>
      <c r="H12" s="71" t="s">
        <v>315</v>
      </c>
    </row>
    <row r="13" spans="2:9" ht="225.75" customHeight="1" x14ac:dyDescent="0.2">
      <c r="B13" s="7" t="s">
        <v>2</v>
      </c>
      <c r="C13" s="7" t="s">
        <v>3</v>
      </c>
      <c r="D13" s="38">
        <v>7</v>
      </c>
      <c r="E13" s="38">
        <v>4</v>
      </c>
      <c r="F13" s="38">
        <f>D13-E13</f>
        <v>3</v>
      </c>
      <c r="G13" s="71" t="s">
        <v>339</v>
      </c>
      <c r="H13" s="71" t="s">
        <v>320</v>
      </c>
    </row>
    <row r="14" spans="2:9" ht="134.25" customHeight="1" x14ac:dyDescent="0.2">
      <c r="B14" s="7" t="s">
        <v>4</v>
      </c>
      <c r="C14" s="7" t="s">
        <v>142</v>
      </c>
      <c r="D14" s="38">
        <v>3</v>
      </c>
      <c r="E14" s="38">
        <v>1</v>
      </c>
      <c r="F14" s="38">
        <f t="shared" ref="F14" si="0">D14-E14</f>
        <v>2</v>
      </c>
      <c r="G14" s="71" t="s">
        <v>321</v>
      </c>
      <c r="H14" s="8"/>
    </row>
    <row r="15" spans="2:9" x14ac:dyDescent="0.2">
      <c r="B15" s="7"/>
      <c r="C15" s="7"/>
      <c r="D15" s="39">
        <v>10</v>
      </c>
      <c r="E15" s="39">
        <f>SUM(E13:E14)</f>
        <v>5</v>
      </c>
      <c r="F15" s="39">
        <f>SUM(F13:F14)</f>
        <v>5</v>
      </c>
      <c r="G15" s="8"/>
      <c r="H15" s="8"/>
    </row>
    <row r="16" spans="2:9" x14ac:dyDescent="0.2">
      <c r="B16" s="79" t="s">
        <v>5</v>
      </c>
      <c r="C16" s="79"/>
      <c r="D16" s="79"/>
      <c r="E16" s="79"/>
      <c r="F16" s="79"/>
      <c r="G16" s="8"/>
      <c r="H16" s="8"/>
    </row>
    <row r="17" spans="2:8" ht="27" customHeight="1" x14ac:dyDescent="0.2">
      <c r="B17" s="7" t="s">
        <v>152</v>
      </c>
      <c r="C17" s="7" t="s">
        <v>6</v>
      </c>
      <c r="D17" s="38" t="s">
        <v>140</v>
      </c>
      <c r="E17" s="38" t="s">
        <v>25</v>
      </c>
      <c r="F17" s="38"/>
      <c r="G17" s="96" t="s">
        <v>323</v>
      </c>
      <c r="H17" s="97"/>
    </row>
    <row r="18" spans="2:8" ht="38.25" x14ac:dyDescent="0.2">
      <c r="B18" s="7" t="s">
        <v>7</v>
      </c>
      <c r="C18" s="7" t="s">
        <v>8</v>
      </c>
      <c r="D18" s="38">
        <v>3</v>
      </c>
      <c r="E18" s="38">
        <v>3</v>
      </c>
      <c r="F18" s="38">
        <f t="shared" ref="F18:F19" si="1">D18-E18</f>
        <v>0</v>
      </c>
      <c r="G18" s="71" t="s">
        <v>325</v>
      </c>
      <c r="H18" s="8"/>
    </row>
    <row r="19" spans="2:8" ht="25.5" x14ac:dyDescent="0.2">
      <c r="B19" s="7" t="s">
        <v>9</v>
      </c>
      <c r="C19" s="7" t="s">
        <v>10</v>
      </c>
      <c r="D19" s="38">
        <v>3</v>
      </c>
      <c r="E19" s="38">
        <v>3</v>
      </c>
      <c r="F19" s="38">
        <f t="shared" si="1"/>
        <v>0</v>
      </c>
      <c r="G19" s="71" t="s">
        <v>324</v>
      </c>
      <c r="H19" s="8"/>
    </row>
    <row r="20" spans="2:8" x14ac:dyDescent="0.2">
      <c r="B20" s="7"/>
      <c r="C20" s="7"/>
      <c r="D20" s="39">
        <v>6</v>
      </c>
      <c r="E20" s="39">
        <f>SUM(E18:E19)</f>
        <v>6</v>
      </c>
      <c r="F20" s="39">
        <f>SUM(F18:F19)</f>
        <v>0</v>
      </c>
      <c r="G20" s="8"/>
      <c r="H20" s="8"/>
    </row>
    <row r="21" spans="2:8" x14ac:dyDescent="0.2">
      <c r="B21" s="79" t="s">
        <v>11</v>
      </c>
      <c r="C21" s="79"/>
      <c r="D21" s="79"/>
      <c r="E21" s="79"/>
      <c r="F21" s="79"/>
      <c r="G21" s="8"/>
      <c r="H21" s="8"/>
    </row>
    <row r="22" spans="2:8" ht="135.75" customHeight="1" x14ac:dyDescent="0.2">
      <c r="B22" s="7" t="s">
        <v>153</v>
      </c>
      <c r="C22" s="7" t="s">
        <v>12</v>
      </c>
      <c r="D22" s="38" t="s">
        <v>140</v>
      </c>
      <c r="E22" s="38" t="s">
        <v>25</v>
      </c>
      <c r="F22" s="38"/>
      <c r="G22" s="71" t="s">
        <v>327</v>
      </c>
      <c r="H22" s="8"/>
    </row>
    <row r="23" spans="2:8" ht="25.5" x14ac:dyDescent="0.2">
      <c r="B23" s="7" t="s">
        <v>13</v>
      </c>
      <c r="C23" s="7" t="s">
        <v>14</v>
      </c>
      <c r="D23" s="38">
        <v>11</v>
      </c>
      <c r="E23" s="38">
        <v>6</v>
      </c>
      <c r="F23" s="38">
        <f t="shared" ref="F23:F28" si="2">D23-E23</f>
        <v>5</v>
      </c>
      <c r="G23" s="96" t="s">
        <v>326</v>
      </c>
      <c r="H23" s="97"/>
    </row>
    <row r="24" spans="2:8" ht="63.75" x14ac:dyDescent="0.2">
      <c r="B24" s="7" t="s">
        <v>15</v>
      </c>
      <c r="C24" s="7" t="s">
        <v>16</v>
      </c>
      <c r="D24" s="38">
        <v>6</v>
      </c>
      <c r="E24" s="38">
        <v>4</v>
      </c>
      <c r="F24" s="38">
        <f t="shared" si="2"/>
        <v>2</v>
      </c>
      <c r="G24" s="71" t="s">
        <v>328</v>
      </c>
      <c r="H24" s="8"/>
    </row>
    <row r="25" spans="2:8" ht="76.5" x14ac:dyDescent="0.2">
      <c r="B25" s="7" t="s">
        <v>17</v>
      </c>
      <c r="C25" s="7" t="s">
        <v>18</v>
      </c>
      <c r="D25" s="38">
        <v>6</v>
      </c>
      <c r="E25" s="38">
        <v>4</v>
      </c>
      <c r="F25" s="38">
        <f t="shared" si="2"/>
        <v>2</v>
      </c>
      <c r="G25" s="71" t="s">
        <v>329</v>
      </c>
      <c r="H25" s="71"/>
    </row>
    <row r="26" spans="2:8" ht="25.5" x14ac:dyDescent="0.2">
      <c r="B26" s="7" t="s">
        <v>19</v>
      </c>
      <c r="C26" s="7" t="s">
        <v>20</v>
      </c>
      <c r="D26" s="38">
        <v>4</v>
      </c>
      <c r="E26" s="38"/>
      <c r="F26" s="38">
        <f t="shared" si="2"/>
        <v>4</v>
      </c>
      <c r="G26" s="96" t="s">
        <v>330</v>
      </c>
      <c r="H26" s="97"/>
    </row>
    <row r="27" spans="2:8" ht="25.5" x14ac:dyDescent="0.2">
      <c r="B27" s="7" t="s">
        <v>21</v>
      </c>
      <c r="C27" s="7" t="s">
        <v>22</v>
      </c>
      <c r="D27" s="38">
        <v>4</v>
      </c>
      <c r="E27" s="38"/>
      <c r="F27" s="38">
        <f t="shared" si="2"/>
        <v>4</v>
      </c>
      <c r="G27" s="96" t="s">
        <v>330</v>
      </c>
      <c r="H27" s="97"/>
    </row>
    <row r="28" spans="2:8" ht="25.5" x14ac:dyDescent="0.2">
      <c r="B28" s="7" t="s">
        <v>23</v>
      </c>
      <c r="C28" s="7" t="s">
        <v>24</v>
      </c>
      <c r="D28" s="38">
        <v>4</v>
      </c>
      <c r="E28" s="38"/>
      <c r="F28" s="38">
        <f t="shared" si="2"/>
        <v>4</v>
      </c>
      <c r="G28" s="96" t="s">
        <v>330</v>
      </c>
      <c r="H28" s="97"/>
    </row>
    <row r="29" spans="2:8" x14ac:dyDescent="0.2">
      <c r="B29" s="7"/>
      <c r="C29" s="7"/>
      <c r="D29" s="39">
        <v>35</v>
      </c>
      <c r="E29" s="39">
        <f>SUM(E23:E28)</f>
        <v>14</v>
      </c>
      <c r="F29" s="39">
        <f>SUM(F23:F28)</f>
        <v>21</v>
      </c>
      <c r="G29" s="8"/>
      <c r="H29" s="8"/>
    </row>
    <row r="30" spans="2:8" x14ac:dyDescent="0.2">
      <c r="B30" s="79" t="s">
        <v>30</v>
      </c>
      <c r="C30" s="79"/>
      <c r="D30" s="79"/>
      <c r="E30" s="79"/>
      <c r="F30" s="79"/>
      <c r="G30" s="8"/>
      <c r="H30" s="8"/>
    </row>
    <row r="31" spans="2:8" ht="63.75" x14ac:dyDescent="0.2">
      <c r="B31" s="7" t="s">
        <v>31</v>
      </c>
      <c r="C31" s="7" t="s">
        <v>32</v>
      </c>
      <c r="D31" s="38">
        <v>2</v>
      </c>
      <c r="E31" s="38">
        <v>2</v>
      </c>
      <c r="F31" s="38"/>
      <c r="G31" s="71" t="s">
        <v>331</v>
      </c>
      <c r="H31" s="8"/>
    </row>
    <row r="32" spans="2:8" ht="89.25" x14ac:dyDescent="0.2">
      <c r="B32" s="7" t="s">
        <v>33</v>
      </c>
      <c r="C32" s="7" t="s">
        <v>34</v>
      </c>
      <c r="D32" s="38">
        <v>1</v>
      </c>
      <c r="E32" s="38">
        <v>2</v>
      </c>
      <c r="F32" s="38"/>
      <c r="G32" s="71" t="s">
        <v>332</v>
      </c>
      <c r="H32" s="71" t="s">
        <v>311</v>
      </c>
    </row>
    <row r="33" spans="2:8" ht="25.5" x14ac:dyDescent="0.2">
      <c r="B33" s="7" t="s">
        <v>35</v>
      </c>
      <c r="C33" s="7" t="s">
        <v>36</v>
      </c>
      <c r="D33" s="38">
        <v>1</v>
      </c>
      <c r="E33" s="38"/>
      <c r="F33" s="38">
        <v>1</v>
      </c>
      <c r="G33" s="96" t="s">
        <v>330</v>
      </c>
      <c r="H33" s="97"/>
    </row>
    <row r="34" spans="2:8" x14ac:dyDescent="0.2">
      <c r="B34" s="7"/>
      <c r="C34" s="7"/>
      <c r="D34" s="39">
        <v>4</v>
      </c>
      <c r="E34" s="39">
        <f>SUM(E31:E33)</f>
        <v>4</v>
      </c>
      <c r="F34" s="39">
        <f>SUM(F31:F33)</f>
        <v>1</v>
      </c>
      <c r="G34" s="8" t="s">
        <v>312</v>
      </c>
      <c r="H34" s="8"/>
    </row>
    <row r="35" spans="2:8" x14ac:dyDescent="0.2">
      <c r="B35" s="79" t="s">
        <v>143</v>
      </c>
      <c r="C35" s="79"/>
      <c r="D35" s="79"/>
      <c r="E35" s="79"/>
      <c r="F35" s="79"/>
      <c r="G35" s="8"/>
      <c r="H35" s="8"/>
    </row>
    <row r="36" spans="2:8" ht="25.5" x14ac:dyDescent="0.2">
      <c r="B36" s="7" t="s">
        <v>37</v>
      </c>
      <c r="C36" s="7" t="s">
        <v>38</v>
      </c>
      <c r="D36" s="38">
        <v>4</v>
      </c>
      <c r="E36" s="38">
        <v>0</v>
      </c>
      <c r="F36" s="38">
        <v>4</v>
      </c>
      <c r="G36" s="96" t="s">
        <v>330</v>
      </c>
      <c r="H36" s="97"/>
    </row>
    <row r="37" spans="2:8" ht="216.75" x14ac:dyDescent="0.2">
      <c r="B37" s="7" t="s">
        <v>39</v>
      </c>
      <c r="C37" s="7" t="s">
        <v>40</v>
      </c>
      <c r="D37" s="38">
        <v>3</v>
      </c>
      <c r="E37" s="38">
        <f>SUM(D37)</f>
        <v>3</v>
      </c>
      <c r="F37" s="38"/>
      <c r="G37" s="71" t="s">
        <v>333</v>
      </c>
      <c r="H37" s="71" t="s">
        <v>313</v>
      </c>
    </row>
    <row r="38" spans="2:8" ht="38.25" x14ac:dyDescent="0.2">
      <c r="B38" s="7" t="s">
        <v>41</v>
      </c>
      <c r="C38" s="7" t="s">
        <v>42</v>
      </c>
      <c r="D38" s="38">
        <v>3</v>
      </c>
      <c r="E38" s="38">
        <f>SUM(D38)</f>
        <v>3</v>
      </c>
      <c r="F38" s="38"/>
      <c r="G38" s="71" t="s">
        <v>334</v>
      </c>
      <c r="H38" s="71" t="s">
        <v>335</v>
      </c>
    </row>
    <row r="39" spans="2:8" x14ac:dyDescent="0.2">
      <c r="B39" s="7"/>
      <c r="C39" s="7"/>
      <c r="D39" s="39">
        <v>10</v>
      </c>
      <c r="E39" s="39">
        <f>SUM(E36:E38)</f>
        <v>6</v>
      </c>
      <c r="F39" s="39">
        <f>SUM(F36:F38)</f>
        <v>4</v>
      </c>
      <c r="G39" s="8"/>
      <c r="H39" s="8"/>
    </row>
    <row r="40" spans="2:8" x14ac:dyDescent="0.2">
      <c r="B40" s="80" t="s">
        <v>144</v>
      </c>
      <c r="C40" s="80"/>
      <c r="D40" s="80"/>
      <c r="E40" s="80"/>
      <c r="F40" s="80"/>
      <c r="G40" s="8"/>
      <c r="H40" s="8"/>
    </row>
    <row r="41" spans="2:8" ht="25.5" x14ac:dyDescent="0.2">
      <c r="B41" s="7" t="s">
        <v>43</v>
      </c>
      <c r="C41" s="7" t="s">
        <v>44</v>
      </c>
      <c r="D41" s="38">
        <v>12</v>
      </c>
      <c r="E41" s="38">
        <v>6</v>
      </c>
      <c r="F41" s="38">
        <v>6</v>
      </c>
      <c r="G41" s="96" t="s">
        <v>330</v>
      </c>
      <c r="H41" s="97"/>
    </row>
    <row r="42" spans="2:8" ht="25.5" x14ac:dyDescent="0.2">
      <c r="B42" s="7" t="s">
        <v>45</v>
      </c>
      <c r="C42" s="7" t="s">
        <v>46</v>
      </c>
      <c r="D42" s="38">
        <v>6</v>
      </c>
      <c r="E42" s="38">
        <v>6</v>
      </c>
      <c r="F42" s="38">
        <v>0</v>
      </c>
      <c r="G42" s="96" t="s">
        <v>330</v>
      </c>
      <c r="H42" s="97"/>
    </row>
    <row r="43" spans="2:8" ht="25.5" x14ac:dyDescent="0.2">
      <c r="B43" s="7" t="s">
        <v>47</v>
      </c>
      <c r="C43" s="7" t="s">
        <v>48</v>
      </c>
      <c r="D43" s="38">
        <v>2</v>
      </c>
      <c r="E43" s="38">
        <v>2</v>
      </c>
      <c r="F43" s="38">
        <v>0</v>
      </c>
      <c r="G43" s="96" t="s">
        <v>330</v>
      </c>
      <c r="H43" s="97"/>
    </row>
    <row r="44" spans="2:8" x14ac:dyDescent="0.2">
      <c r="B44" s="7"/>
      <c r="C44" s="7"/>
      <c r="D44" s="39">
        <v>20</v>
      </c>
      <c r="E44" s="39">
        <f>SUM(E41:E43)</f>
        <v>14</v>
      </c>
      <c r="F44" s="39">
        <f>SUM(F41:F43)</f>
        <v>6</v>
      </c>
      <c r="G44" s="8"/>
      <c r="H44" s="8"/>
    </row>
    <row r="45" spans="2:8" x14ac:dyDescent="0.2">
      <c r="B45" s="8"/>
      <c r="C45" s="8"/>
      <c r="D45" s="8"/>
      <c r="E45" s="8"/>
      <c r="F45" s="8"/>
      <c r="G45" s="8"/>
      <c r="H45" s="8"/>
    </row>
    <row r="46" spans="2:8" ht="14.25" x14ac:dyDescent="0.2">
      <c r="B46" s="81" t="s">
        <v>145</v>
      </c>
      <c r="C46" s="81"/>
      <c r="D46" s="81"/>
      <c r="E46" s="8"/>
      <c r="F46" s="8"/>
      <c r="G46" s="8"/>
      <c r="H46" s="8"/>
    </row>
    <row r="47" spans="2:8" ht="63.75" x14ac:dyDescent="0.2">
      <c r="B47" s="5" t="s">
        <v>49</v>
      </c>
      <c r="C47" s="5" t="s">
        <v>50</v>
      </c>
      <c r="D47" s="15">
        <v>4</v>
      </c>
      <c r="E47" s="77">
        <v>4</v>
      </c>
      <c r="F47" s="77">
        <v>0</v>
      </c>
      <c r="G47" s="71" t="s">
        <v>336</v>
      </c>
      <c r="H47" s="71" t="s">
        <v>338</v>
      </c>
    </row>
    <row r="48" spans="2:8" ht="28.5" x14ac:dyDescent="0.2">
      <c r="B48" s="5" t="s">
        <v>51</v>
      </c>
      <c r="C48" s="5" t="s">
        <v>52</v>
      </c>
      <c r="D48" s="15">
        <v>5</v>
      </c>
      <c r="E48" s="77">
        <v>5</v>
      </c>
      <c r="F48" s="77">
        <v>0</v>
      </c>
      <c r="G48" s="96" t="s">
        <v>330</v>
      </c>
      <c r="H48" s="97"/>
    </row>
    <row r="49" spans="2:8" ht="51" x14ac:dyDescent="0.2">
      <c r="B49" s="5" t="s">
        <v>53</v>
      </c>
      <c r="C49" s="5" t="s">
        <v>54</v>
      </c>
      <c r="D49" s="15">
        <v>1</v>
      </c>
      <c r="E49" s="77">
        <v>1</v>
      </c>
      <c r="F49" s="77">
        <v>0</v>
      </c>
      <c r="G49" s="71" t="s">
        <v>337</v>
      </c>
      <c r="H49" s="8"/>
    </row>
    <row r="50" spans="2:8" ht="15" x14ac:dyDescent="0.2">
      <c r="B50" s="1"/>
      <c r="C50" s="1"/>
      <c r="D50" s="40">
        <v>10</v>
      </c>
      <c r="E50" s="8">
        <f>SUM(E47:E49)</f>
        <v>10</v>
      </c>
      <c r="F50" s="8">
        <f>SUM(F47:F49)</f>
        <v>0</v>
      </c>
      <c r="G50" s="8"/>
      <c r="H50" s="8"/>
    </row>
    <row r="51" spans="2:8" ht="14.25" x14ac:dyDescent="0.2">
      <c r="B51" s="81" t="s">
        <v>55</v>
      </c>
      <c r="C51" s="81"/>
      <c r="D51" s="81"/>
      <c r="E51" s="8"/>
      <c r="F51" s="8"/>
      <c r="G51" s="8"/>
      <c r="H51" s="8"/>
    </row>
    <row r="52" spans="2:8" ht="28.5" x14ac:dyDescent="0.2">
      <c r="B52" s="5" t="s">
        <v>56</v>
      </c>
      <c r="C52" s="5" t="s">
        <v>55</v>
      </c>
      <c r="D52" s="15">
        <v>1</v>
      </c>
      <c r="E52" s="8">
        <v>0</v>
      </c>
      <c r="F52" s="8">
        <v>1</v>
      </c>
      <c r="G52" s="8"/>
      <c r="H52" s="8"/>
    </row>
    <row r="53" spans="2:8" ht="28.5" x14ac:dyDescent="0.2">
      <c r="B53" s="5" t="s">
        <v>57</v>
      </c>
      <c r="C53" s="5" t="s">
        <v>55</v>
      </c>
      <c r="D53" s="15">
        <v>1</v>
      </c>
      <c r="E53" s="8">
        <v>0</v>
      </c>
      <c r="F53" s="8">
        <v>1</v>
      </c>
      <c r="G53" s="8"/>
      <c r="H53" s="8"/>
    </row>
    <row r="54" spans="2:8" ht="28.5" x14ac:dyDescent="0.2">
      <c r="B54" s="5" t="s">
        <v>146</v>
      </c>
      <c r="C54" s="5" t="s">
        <v>55</v>
      </c>
      <c r="D54" s="15">
        <v>1</v>
      </c>
      <c r="E54" s="8">
        <v>0</v>
      </c>
      <c r="F54" s="8">
        <v>1</v>
      </c>
      <c r="G54" s="8"/>
      <c r="H54" s="8"/>
    </row>
    <row r="55" spans="2:8" ht="28.5" x14ac:dyDescent="0.2">
      <c r="B55" s="5" t="s">
        <v>147</v>
      </c>
      <c r="C55" s="5" t="s">
        <v>55</v>
      </c>
      <c r="D55" s="15">
        <v>1</v>
      </c>
      <c r="E55" s="8">
        <v>0</v>
      </c>
      <c r="F55" s="8">
        <v>1</v>
      </c>
      <c r="G55" s="8"/>
      <c r="H55" s="8"/>
    </row>
    <row r="56" spans="2:8" ht="28.5" x14ac:dyDescent="0.2">
      <c r="B56" s="5" t="s">
        <v>148</v>
      </c>
      <c r="C56" s="5" t="s">
        <v>55</v>
      </c>
      <c r="D56" s="15">
        <v>1</v>
      </c>
      <c r="E56" s="8">
        <v>1</v>
      </c>
      <c r="F56" s="8"/>
      <c r="G56" s="8"/>
      <c r="H56" s="8"/>
    </row>
    <row r="57" spans="2:8" ht="15" x14ac:dyDescent="0.2">
      <c r="B57" s="1"/>
      <c r="C57" s="1"/>
      <c r="D57" s="41">
        <v>5</v>
      </c>
      <c r="E57" s="8">
        <f>SUM(E52:E56)</f>
        <v>1</v>
      </c>
      <c r="F57" s="8">
        <f>SUM(F52:F56)</f>
        <v>4</v>
      </c>
      <c r="G57" s="8"/>
      <c r="H57" s="8"/>
    </row>
    <row r="58" spans="2:8" ht="15" x14ac:dyDescent="0.2">
      <c r="B58" s="1"/>
      <c r="C58" s="1"/>
      <c r="D58" s="41"/>
      <c r="E58" s="8"/>
      <c r="F58" s="8"/>
      <c r="G58" s="8"/>
      <c r="H58" s="8"/>
    </row>
    <row r="59" spans="2:8" ht="15" x14ac:dyDescent="0.2">
      <c r="B59" s="78" t="s">
        <v>149</v>
      </c>
      <c r="C59" s="78"/>
      <c r="D59" s="42">
        <f>D15+D20+D29+D34+D39+D44+D50+D57</f>
        <v>100</v>
      </c>
      <c r="E59" s="42">
        <f>E15+E20+E29+E34+E39+E44+E50+E57</f>
        <v>60</v>
      </c>
      <c r="F59" s="42">
        <f>F15+F20+F29+F34+F39+F44+F50+F57</f>
        <v>41</v>
      </c>
      <c r="G59" s="42"/>
      <c r="H59" s="42"/>
    </row>
    <row r="63" spans="2:8" ht="25.5" x14ac:dyDescent="0.2">
      <c r="B63" s="16" t="s">
        <v>122</v>
      </c>
      <c r="C63" s="17" t="s">
        <v>124</v>
      </c>
      <c r="D63" s="17" t="s">
        <v>123</v>
      </c>
    </row>
    <row r="64" spans="2:8" x14ac:dyDescent="0.2">
      <c r="B64" s="19" t="s">
        <v>125</v>
      </c>
      <c r="C64" s="19" t="s">
        <v>127</v>
      </c>
      <c r="D64" s="19" t="s">
        <v>126</v>
      </c>
    </row>
    <row r="65" spans="2:4" x14ac:dyDescent="0.2">
      <c r="B65" s="19" t="s">
        <v>128</v>
      </c>
      <c r="C65" s="19" t="s">
        <v>130</v>
      </c>
      <c r="D65" s="19" t="s">
        <v>129</v>
      </c>
    </row>
    <row r="66" spans="2:4" x14ac:dyDescent="0.2">
      <c r="B66" s="19" t="s">
        <v>131</v>
      </c>
      <c r="C66" s="19" t="s">
        <v>133</v>
      </c>
      <c r="D66" s="19" t="s">
        <v>132</v>
      </c>
    </row>
    <row r="67" spans="2:4" x14ac:dyDescent="0.2">
      <c r="B67" s="19" t="s">
        <v>134</v>
      </c>
      <c r="C67" s="19" t="s">
        <v>136</v>
      </c>
      <c r="D67" s="19" t="s">
        <v>135</v>
      </c>
    </row>
  </sheetData>
  <mergeCells count="30">
    <mergeCell ref="G42:H42"/>
    <mergeCell ref="G43:H43"/>
    <mergeCell ref="G48:H48"/>
    <mergeCell ref="G27:H27"/>
    <mergeCell ref="G28:H28"/>
    <mergeCell ref="G33:H33"/>
    <mergeCell ref="G36:H36"/>
    <mergeCell ref="G41:H41"/>
    <mergeCell ref="G11:H11"/>
    <mergeCell ref="G7:H7"/>
    <mergeCell ref="G17:H17"/>
    <mergeCell ref="G23:H23"/>
    <mergeCell ref="G26:H26"/>
    <mergeCell ref="B1:F1"/>
    <mergeCell ref="B2:F2"/>
    <mergeCell ref="B3:G3"/>
    <mergeCell ref="B4:G4"/>
    <mergeCell ref="B6:F6"/>
    <mergeCell ref="B59:C59"/>
    <mergeCell ref="B30:F30"/>
    <mergeCell ref="B35:F35"/>
    <mergeCell ref="B40:F40"/>
    <mergeCell ref="D7:F7"/>
    <mergeCell ref="B46:D46"/>
    <mergeCell ref="B51:D51"/>
    <mergeCell ref="B21:F21"/>
    <mergeCell ref="B7:C7"/>
    <mergeCell ref="B9:F9"/>
    <mergeCell ref="B10:F10"/>
    <mergeCell ref="B16:F16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BA51-4E69-4124-A8AD-B54E525C6838}">
  <dimension ref="A1"/>
  <sheetViews>
    <sheetView workbookViewId="0">
      <selection activeCell="J19" sqref="J19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6264-5607-446C-AD74-1B7A4A2C1CC3}">
  <dimension ref="B2:E10"/>
  <sheetViews>
    <sheetView workbookViewId="0">
      <selection activeCell="C22" sqref="C22"/>
    </sheetView>
  </sheetViews>
  <sheetFormatPr defaultColWidth="29.28515625" defaultRowHeight="15" x14ac:dyDescent="0.25"/>
  <cols>
    <col min="1" max="1" width="5.85546875" customWidth="1"/>
    <col min="2" max="2" width="15" customWidth="1"/>
    <col min="3" max="3" width="77" customWidth="1"/>
    <col min="4" max="4" width="14.85546875" customWidth="1"/>
    <col min="5" max="5" width="13.140625" bestFit="1" customWidth="1"/>
  </cols>
  <sheetData>
    <row r="2" spans="2:5" x14ac:dyDescent="0.25">
      <c r="B2" s="151" t="s">
        <v>58</v>
      </c>
      <c r="C2" s="151"/>
      <c r="D2" s="8"/>
      <c r="E2" s="8"/>
    </row>
    <row r="3" spans="2:5" x14ac:dyDescent="0.25">
      <c r="B3" s="7" t="s">
        <v>59</v>
      </c>
      <c r="C3" s="7" t="s">
        <v>60</v>
      </c>
      <c r="D3" s="8"/>
      <c r="E3" s="8"/>
    </row>
    <row r="4" spans="2:5" x14ac:dyDescent="0.25">
      <c r="B4" s="7" t="s">
        <v>61</v>
      </c>
      <c r="C4" s="7" t="s">
        <v>62</v>
      </c>
      <c r="D4" s="8"/>
      <c r="E4" s="8"/>
    </row>
    <row r="5" spans="2:5" x14ac:dyDescent="0.25">
      <c r="B5" s="7" t="s">
        <v>63</v>
      </c>
      <c r="C5" s="7" t="s">
        <v>64</v>
      </c>
      <c r="D5" s="8"/>
      <c r="E5" s="8"/>
    </row>
    <row r="6" spans="2:5" x14ac:dyDescent="0.25">
      <c r="B6" s="7" t="s">
        <v>65</v>
      </c>
      <c r="C6" s="7" t="s">
        <v>66</v>
      </c>
      <c r="D6" s="8"/>
      <c r="E6" s="8"/>
    </row>
    <row r="7" spans="2:5" x14ac:dyDescent="0.25">
      <c r="B7" s="7" t="s">
        <v>67</v>
      </c>
      <c r="C7" s="7" t="s">
        <v>68</v>
      </c>
      <c r="D7" s="8"/>
      <c r="E7" s="8"/>
    </row>
    <row r="8" spans="2:5" x14ac:dyDescent="0.25">
      <c r="B8" s="7" t="s">
        <v>69</v>
      </c>
      <c r="C8" s="7" t="s">
        <v>70</v>
      </c>
      <c r="D8" s="8"/>
      <c r="E8" s="8"/>
    </row>
    <row r="9" spans="2:5" x14ac:dyDescent="0.25">
      <c r="B9" s="7" t="s">
        <v>71</v>
      </c>
      <c r="C9" s="7" t="s">
        <v>72</v>
      </c>
      <c r="D9" s="8"/>
      <c r="E9" s="8"/>
    </row>
    <row r="10" spans="2:5" x14ac:dyDescent="0.25">
      <c r="B10" s="7" t="s">
        <v>73</v>
      </c>
      <c r="C10" s="7" t="s">
        <v>74</v>
      </c>
      <c r="D10" s="8"/>
      <c r="E10" s="8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CE27-0EC4-4149-89D5-404EED52C5FF}">
  <dimension ref="A1:G35"/>
  <sheetViews>
    <sheetView workbookViewId="0">
      <selection activeCell="B26" sqref="B26"/>
    </sheetView>
  </sheetViews>
  <sheetFormatPr defaultColWidth="8.7109375" defaultRowHeight="12.75" x14ac:dyDescent="0.2"/>
  <cols>
    <col min="1" max="1" width="15.42578125" style="18" customWidth="1"/>
    <col min="2" max="2" width="26" style="18" customWidth="1"/>
    <col min="3" max="3" width="14.42578125" style="18" customWidth="1"/>
    <col min="4" max="4" width="17.42578125" style="18" customWidth="1"/>
    <col min="5" max="5" width="13" style="18" customWidth="1"/>
    <col min="6" max="6" width="12.7109375" style="18" customWidth="1"/>
    <col min="7" max="16384" width="8.7109375" style="18"/>
  </cols>
  <sheetData>
    <row r="1" spans="1:7" ht="13.5" thickBot="1" x14ac:dyDescent="0.25">
      <c r="A1" s="98" t="s">
        <v>75</v>
      </c>
      <c r="B1" s="99"/>
      <c r="C1" s="102" t="s">
        <v>76</v>
      </c>
      <c r="D1" s="103"/>
      <c r="E1" s="103"/>
      <c r="F1" s="103"/>
      <c r="G1" s="104"/>
    </row>
    <row r="2" spans="1:7" ht="13.5" thickBot="1" x14ac:dyDescent="0.25">
      <c r="A2" s="100"/>
      <c r="B2" s="101"/>
      <c r="C2" s="20" t="s">
        <v>77</v>
      </c>
      <c r="D2" s="21" t="s">
        <v>78</v>
      </c>
      <c r="E2" s="21" t="s">
        <v>79</v>
      </c>
      <c r="F2" s="22" t="s">
        <v>80</v>
      </c>
      <c r="G2" s="21" t="s">
        <v>81</v>
      </c>
    </row>
    <row r="3" spans="1:7" ht="13.5" thickBot="1" x14ac:dyDescent="0.25">
      <c r="A3" s="23"/>
      <c r="B3" s="24" t="s">
        <v>0</v>
      </c>
      <c r="C3" s="25" t="s">
        <v>83</v>
      </c>
      <c r="D3" s="26"/>
      <c r="E3" s="27" t="s">
        <v>84</v>
      </c>
      <c r="F3" s="26"/>
      <c r="G3" s="26"/>
    </row>
    <row r="4" spans="1:7" ht="13.5" thickBot="1" x14ac:dyDescent="0.25">
      <c r="A4" s="116" t="s">
        <v>82</v>
      </c>
      <c r="B4" s="24" t="s">
        <v>5</v>
      </c>
      <c r="C4" s="26"/>
      <c r="D4" s="27" t="s">
        <v>85</v>
      </c>
      <c r="E4" s="26"/>
      <c r="F4" s="26"/>
      <c r="G4" s="26"/>
    </row>
    <row r="5" spans="1:7" ht="13.5" thickBot="1" x14ac:dyDescent="0.25">
      <c r="A5" s="116"/>
      <c r="B5" s="24" t="s">
        <v>16</v>
      </c>
      <c r="C5" s="26"/>
      <c r="D5" s="26"/>
      <c r="E5" s="26"/>
      <c r="F5" s="28" t="s">
        <v>86</v>
      </c>
      <c r="G5" s="26"/>
    </row>
    <row r="6" spans="1:7" ht="13.5" thickBot="1" x14ac:dyDescent="0.25">
      <c r="A6" s="116"/>
      <c r="B6" s="24" t="s">
        <v>14</v>
      </c>
      <c r="C6" s="26"/>
      <c r="D6" s="26"/>
      <c r="E6" s="27" t="s">
        <v>84</v>
      </c>
      <c r="F6" s="26"/>
      <c r="G6" s="27" t="s">
        <v>84</v>
      </c>
    </row>
    <row r="7" spans="1:7" ht="13.5" thickBot="1" x14ac:dyDescent="0.25">
      <c r="A7" s="116"/>
      <c r="B7" s="24" t="s">
        <v>18</v>
      </c>
      <c r="C7" s="26"/>
      <c r="D7" s="26"/>
      <c r="E7" s="26"/>
      <c r="F7" s="26"/>
      <c r="G7" s="26"/>
    </row>
    <row r="8" spans="1:7" ht="13.5" thickBot="1" x14ac:dyDescent="0.25">
      <c r="A8" s="116"/>
      <c r="B8" s="24" t="s">
        <v>20</v>
      </c>
      <c r="C8" s="25" t="s">
        <v>87</v>
      </c>
      <c r="D8" s="26"/>
      <c r="E8" s="26"/>
      <c r="F8" s="26"/>
      <c r="G8" s="26"/>
    </row>
    <row r="9" spans="1:7" ht="13.5" thickBot="1" x14ac:dyDescent="0.25">
      <c r="A9" s="116"/>
      <c r="B9" s="24" t="s">
        <v>22</v>
      </c>
      <c r="C9" s="26"/>
      <c r="D9" s="26"/>
      <c r="E9" s="26"/>
      <c r="F9" s="28" t="s">
        <v>88</v>
      </c>
      <c r="G9" s="26"/>
    </row>
    <row r="10" spans="1:7" ht="13.5" thickBot="1" x14ac:dyDescent="0.25">
      <c r="A10" s="116"/>
      <c r="B10" s="24" t="s">
        <v>89</v>
      </c>
      <c r="C10" s="26"/>
      <c r="D10" s="26" t="s">
        <v>90</v>
      </c>
      <c r="E10" s="26"/>
      <c r="F10" s="26"/>
      <c r="G10" s="26"/>
    </row>
    <row r="11" spans="1:7" ht="13.5" thickBot="1" x14ac:dyDescent="0.25">
      <c r="A11" s="117"/>
      <c r="B11" s="24" t="s">
        <v>30</v>
      </c>
      <c r="C11" s="25" t="s">
        <v>87</v>
      </c>
      <c r="D11" s="26"/>
      <c r="E11" s="26"/>
      <c r="F11" s="26"/>
      <c r="G11" s="26"/>
    </row>
    <row r="12" spans="1:7" x14ac:dyDescent="0.2">
      <c r="A12" s="29"/>
    </row>
    <row r="13" spans="1:7" ht="13.5" thickBot="1" x14ac:dyDescent="0.25">
      <c r="A13" s="29"/>
    </row>
    <row r="14" spans="1:7" ht="13.5" thickBot="1" x14ac:dyDescent="0.25">
      <c r="A14" s="98" t="s">
        <v>75</v>
      </c>
      <c r="B14" s="99"/>
      <c r="C14" s="102" t="s">
        <v>76</v>
      </c>
      <c r="D14" s="103"/>
      <c r="E14" s="103"/>
      <c r="F14" s="103"/>
      <c r="G14" s="104"/>
    </row>
    <row r="15" spans="1:7" ht="13.5" thickBot="1" x14ac:dyDescent="0.25">
      <c r="A15" s="100"/>
      <c r="B15" s="101"/>
      <c r="C15" s="20" t="s">
        <v>77</v>
      </c>
      <c r="D15" s="30" t="s">
        <v>78</v>
      </c>
      <c r="E15" s="21" t="s">
        <v>79</v>
      </c>
      <c r="F15" s="21" t="s">
        <v>80</v>
      </c>
      <c r="G15" s="20" t="s">
        <v>81</v>
      </c>
    </row>
    <row r="16" spans="1:7" ht="13.5" thickBot="1" x14ac:dyDescent="0.25">
      <c r="A16" s="110" t="s">
        <v>91</v>
      </c>
      <c r="B16" s="31" t="s">
        <v>92</v>
      </c>
      <c r="C16" s="25" t="s">
        <v>87</v>
      </c>
      <c r="D16" s="26"/>
      <c r="E16" s="26"/>
      <c r="F16" s="27" t="s">
        <v>93</v>
      </c>
      <c r="G16" s="26"/>
    </row>
    <row r="17" spans="1:7" ht="26.25" thickBot="1" x14ac:dyDescent="0.25">
      <c r="A17" s="111"/>
      <c r="B17" s="31" t="s">
        <v>94</v>
      </c>
      <c r="C17" s="26"/>
      <c r="D17" s="26"/>
      <c r="E17" s="26"/>
      <c r="F17" s="26"/>
      <c r="G17" s="26"/>
    </row>
    <row r="18" spans="1:7" ht="13.5" thickBot="1" x14ac:dyDescent="0.25">
      <c r="A18" s="111"/>
      <c r="B18" s="31" t="s">
        <v>95</v>
      </c>
      <c r="C18" s="26"/>
      <c r="D18" s="26"/>
      <c r="E18" s="27" t="s">
        <v>84</v>
      </c>
      <c r="F18" s="26"/>
      <c r="G18" s="26"/>
    </row>
    <row r="19" spans="1:7" ht="26.25" thickBot="1" x14ac:dyDescent="0.25">
      <c r="A19" s="111"/>
      <c r="B19" s="31" t="s">
        <v>96</v>
      </c>
      <c r="C19" s="113" t="s">
        <v>97</v>
      </c>
      <c r="D19" s="114"/>
      <c r="E19" s="114"/>
      <c r="F19" s="114"/>
      <c r="G19" s="115"/>
    </row>
    <row r="20" spans="1:7" ht="13.5" thickBot="1" x14ac:dyDescent="0.25">
      <c r="A20" s="111"/>
      <c r="B20" s="31" t="s">
        <v>98</v>
      </c>
      <c r="C20" s="113" t="s">
        <v>97</v>
      </c>
      <c r="D20" s="114"/>
      <c r="E20" s="114"/>
      <c r="F20" s="114"/>
      <c r="G20" s="115"/>
    </row>
    <row r="21" spans="1:7" ht="13.5" thickBot="1" x14ac:dyDescent="0.25">
      <c r="A21" s="112"/>
      <c r="B21" s="31" t="s">
        <v>99</v>
      </c>
      <c r="C21" s="113" t="s">
        <v>97</v>
      </c>
      <c r="D21" s="114"/>
      <c r="E21" s="114"/>
      <c r="F21" s="114"/>
      <c r="G21" s="115"/>
    </row>
    <row r="22" spans="1:7" x14ac:dyDescent="0.2">
      <c r="A22" s="29"/>
    </row>
    <row r="23" spans="1:7" ht="13.5" thickBot="1" x14ac:dyDescent="0.25">
      <c r="A23" s="29"/>
    </row>
    <row r="24" spans="1:7" ht="13.5" thickBot="1" x14ac:dyDescent="0.25">
      <c r="A24" s="98" t="s">
        <v>75</v>
      </c>
      <c r="B24" s="99"/>
      <c r="C24" s="102" t="s">
        <v>76</v>
      </c>
      <c r="D24" s="103"/>
      <c r="E24" s="103"/>
      <c r="F24" s="103"/>
      <c r="G24" s="104"/>
    </row>
    <row r="25" spans="1:7" ht="13.5" thickBot="1" x14ac:dyDescent="0.25">
      <c r="A25" s="100"/>
      <c r="B25" s="101"/>
      <c r="C25" s="20" t="s">
        <v>77</v>
      </c>
      <c r="D25" s="30" t="s">
        <v>78</v>
      </c>
      <c r="E25" s="30" t="s">
        <v>79</v>
      </c>
      <c r="F25" s="20" t="s">
        <v>80</v>
      </c>
      <c r="G25" s="20" t="s">
        <v>81</v>
      </c>
    </row>
    <row r="26" spans="1:7" ht="13.5" thickBot="1" x14ac:dyDescent="0.25">
      <c r="A26" s="105"/>
      <c r="B26" s="32" t="s">
        <v>100</v>
      </c>
      <c r="C26" s="107" t="s">
        <v>97</v>
      </c>
      <c r="D26" s="108"/>
      <c r="E26" s="108"/>
      <c r="F26" s="108"/>
      <c r="G26" s="109"/>
    </row>
    <row r="27" spans="1:7" ht="13.5" thickBot="1" x14ac:dyDescent="0.25">
      <c r="A27" s="106"/>
      <c r="B27" s="32" t="s">
        <v>101</v>
      </c>
      <c r="C27" s="107" t="s">
        <v>97</v>
      </c>
      <c r="D27" s="108"/>
      <c r="E27" s="108"/>
      <c r="F27" s="108"/>
      <c r="G27" s="109"/>
    </row>
    <row r="28" spans="1:7" x14ac:dyDescent="0.2">
      <c r="A28" s="29"/>
    </row>
    <row r="29" spans="1:7" ht="13.5" thickBot="1" x14ac:dyDescent="0.25"/>
    <row r="30" spans="1:7" ht="26.25" thickBot="1" x14ac:dyDescent="0.25">
      <c r="B30" s="33" t="s">
        <v>102</v>
      </c>
      <c r="C30" s="34" t="s">
        <v>103</v>
      </c>
      <c r="D30" s="34" t="s">
        <v>104</v>
      </c>
      <c r="E30" s="34" t="s">
        <v>105</v>
      </c>
    </row>
    <row r="31" spans="1:7" ht="13.5" thickBot="1" x14ac:dyDescent="0.25">
      <c r="B31" s="35" t="s">
        <v>106</v>
      </c>
      <c r="C31" s="36" t="s">
        <v>107</v>
      </c>
      <c r="D31" s="36" t="s">
        <v>108</v>
      </c>
      <c r="E31" s="36" t="s">
        <v>77</v>
      </c>
    </row>
    <row r="32" spans="1:7" ht="13.5" thickBot="1" x14ac:dyDescent="0.25">
      <c r="B32" s="35" t="s">
        <v>109</v>
      </c>
      <c r="C32" s="36" t="s">
        <v>110</v>
      </c>
      <c r="D32" s="36" t="s">
        <v>111</v>
      </c>
      <c r="E32" s="36" t="s">
        <v>78</v>
      </c>
    </row>
    <row r="33" spans="2:5" ht="13.5" thickBot="1" x14ac:dyDescent="0.25">
      <c r="B33" s="35" t="s">
        <v>112</v>
      </c>
      <c r="C33" s="36" t="s">
        <v>113</v>
      </c>
      <c r="D33" s="36" t="s">
        <v>114</v>
      </c>
      <c r="E33" s="36" t="s">
        <v>115</v>
      </c>
    </row>
    <row r="34" spans="2:5" ht="13.5" thickBot="1" x14ac:dyDescent="0.25">
      <c r="B34" s="35" t="s">
        <v>116</v>
      </c>
      <c r="C34" s="36" t="s">
        <v>117</v>
      </c>
      <c r="D34" s="36" t="s">
        <v>118</v>
      </c>
      <c r="E34" s="36" t="s">
        <v>80</v>
      </c>
    </row>
    <row r="35" spans="2:5" ht="13.5" thickBot="1" x14ac:dyDescent="0.25">
      <c r="B35" s="35" t="s">
        <v>119</v>
      </c>
      <c r="C35" s="36" t="s">
        <v>120</v>
      </c>
      <c r="D35" s="36" t="s">
        <v>121</v>
      </c>
      <c r="E35" s="36" t="s">
        <v>81</v>
      </c>
    </row>
  </sheetData>
  <mergeCells count="14">
    <mergeCell ref="A1:B2"/>
    <mergeCell ref="C1:G1"/>
    <mergeCell ref="A14:B15"/>
    <mergeCell ref="C14:G14"/>
    <mergeCell ref="A16:A21"/>
    <mergeCell ref="C19:G19"/>
    <mergeCell ref="C20:G20"/>
    <mergeCell ref="C21:G21"/>
    <mergeCell ref="A4:A11"/>
    <mergeCell ref="A24:B25"/>
    <mergeCell ref="C24:G24"/>
    <mergeCell ref="A26:A27"/>
    <mergeCell ref="C26:G26"/>
    <mergeCell ref="C27:G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755A-8157-41DB-A860-FF9E18757042}">
  <dimension ref="B1:F28"/>
  <sheetViews>
    <sheetView topLeftCell="A7" workbookViewId="0">
      <selection activeCell="E22" sqref="E22"/>
    </sheetView>
  </sheetViews>
  <sheetFormatPr defaultRowHeight="15" x14ac:dyDescent="0.25"/>
  <cols>
    <col min="2" max="2" width="26.42578125" customWidth="1"/>
    <col min="3" max="3" width="17.7109375" customWidth="1"/>
    <col min="4" max="4" width="24.42578125" customWidth="1"/>
    <col min="5" max="5" width="28.42578125" customWidth="1"/>
    <col min="6" max="6" width="17.140625" customWidth="1"/>
  </cols>
  <sheetData>
    <row r="1" spans="2:6" ht="15.75" thickBot="1" x14ac:dyDescent="0.3"/>
    <row r="2" spans="2:6" ht="15.75" thickBot="1" x14ac:dyDescent="0.3">
      <c r="B2" s="123" t="s">
        <v>60</v>
      </c>
      <c r="C2" s="124"/>
      <c r="D2" s="124"/>
      <c r="E2" s="124"/>
      <c r="F2" s="125"/>
    </row>
    <row r="3" spans="2:6" ht="27.95" customHeight="1" thickBot="1" x14ac:dyDescent="0.3">
      <c r="B3" s="43" t="s">
        <v>156</v>
      </c>
      <c r="C3" s="126" t="s">
        <v>157</v>
      </c>
      <c r="D3" s="127"/>
      <c r="E3" s="126" t="s">
        <v>158</v>
      </c>
      <c r="F3" s="127"/>
    </row>
    <row r="4" spans="2:6" ht="15.75" thickBot="1" x14ac:dyDescent="0.3">
      <c r="B4" s="44"/>
      <c r="C4" s="11" t="s">
        <v>159</v>
      </c>
      <c r="D4" s="11" t="s">
        <v>160</v>
      </c>
      <c r="E4" s="11" t="s">
        <v>161</v>
      </c>
      <c r="F4" s="11" t="s">
        <v>162</v>
      </c>
    </row>
    <row r="5" spans="2:6" ht="15.75" thickBot="1" x14ac:dyDescent="0.3">
      <c r="B5" s="2" t="s">
        <v>163</v>
      </c>
      <c r="C5" s="45"/>
      <c r="D5" s="45"/>
      <c r="E5" s="45"/>
      <c r="F5" s="45"/>
    </row>
    <row r="6" spans="2:6" ht="15.75" thickBot="1" x14ac:dyDescent="0.3">
      <c r="B6" s="67" t="s">
        <v>164</v>
      </c>
      <c r="C6" s="68">
        <v>5</v>
      </c>
      <c r="D6" s="68">
        <v>2.5</v>
      </c>
      <c r="E6" s="68">
        <v>0.06</v>
      </c>
      <c r="F6" s="68">
        <v>0.3</v>
      </c>
    </row>
    <row r="7" spans="2:6" ht="15.75" thickBot="1" x14ac:dyDescent="0.3">
      <c r="B7" s="2" t="s">
        <v>165</v>
      </c>
      <c r="C7" s="11">
        <v>5</v>
      </c>
      <c r="D7" s="11">
        <v>2.5</v>
      </c>
      <c r="E7" s="11">
        <v>0.06</v>
      </c>
      <c r="F7" s="11">
        <v>0.3</v>
      </c>
    </row>
    <row r="8" spans="2:6" ht="15.75" thickBot="1" x14ac:dyDescent="0.3">
      <c r="B8" s="2" t="s">
        <v>166</v>
      </c>
      <c r="C8" s="11">
        <v>5</v>
      </c>
      <c r="D8" s="11">
        <v>2.5</v>
      </c>
      <c r="E8" s="11">
        <v>0.06</v>
      </c>
      <c r="F8" s="11">
        <v>0.3</v>
      </c>
    </row>
    <row r="10" spans="2:6" ht="15.75" thickBot="1" x14ac:dyDescent="0.3"/>
    <row r="11" spans="2:6" ht="15.75" thickBot="1" x14ac:dyDescent="0.3">
      <c r="B11" s="128" t="s">
        <v>167</v>
      </c>
      <c r="C11" s="118" t="s">
        <v>168</v>
      </c>
      <c r="D11" s="119"/>
      <c r="E11" s="120"/>
      <c r="F11" s="130" t="s">
        <v>169</v>
      </c>
    </row>
    <row r="12" spans="2:6" ht="15.75" thickBot="1" x14ac:dyDescent="0.3">
      <c r="B12" s="129"/>
      <c r="C12" s="10" t="s">
        <v>170</v>
      </c>
      <c r="D12" s="46" t="s">
        <v>171</v>
      </c>
      <c r="E12" s="10" t="s">
        <v>172</v>
      </c>
      <c r="F12" s="131"/>
    </row>
    <row r="13" spans="2:6" ht="29.25" thickBot="1" x14ac:dyDescent="0.3">
      <c r="B13" s="14" t="s">
        <v>173</v>
      </c>
      <c r="C13" s="47" t="s">
        <v>174</v>
      </c>
      <c r="D13" s="47" t="s">
        <v>175</v>
      </c>
      <c r="E13" s="47" t="s">
        <v>176</v>
      </c>
      <c r="F13" s="48"/>
    </row>
    <row r="14" spans="2:6" ht="21" thickBot="1" x14ac:dyDescent="0.3">
      <c r="B14" s="14" t="s">
        <v>178</v>
      </c>
      <c r="C14" s="11" t="s">
        <v>179</v>
      </c>
      <c r="D14" s="4" t="s">
        <v>180</v>
      </c>
      <c r="E14" s="11" t="s">
        <v>181</v>
      </c>
      <c r="F14" s="49"/>
    </row>
    <row r="15" spans="2:6" ht="15.75" thickBot="1" x14ac:dyDescent="0.3">
      <c r="B15" s="14" t="s">
        <v>182</v>
      </c>
      <c r="C15" s="11" t="s">
        <v>183</v>
      </c>
      <c r="D15" s="4" t="s">
        <v>184</v>
      </c>
      <c r="E15" s="11" t="s">
        <v>185</v>
      </c>
      <c r="F15" s="50" t="s">
        <v>177</v>
      </c>
    </row>
    <row r="16" spans="2:6" ht="15.75" thickBot="1" x14ac:dyDescent="0.3">
      <c r="B16" s="14" t="s">
        <v>186</v>
      </c>
      <c r="C16" s="11" t="s">
        <v>187</v>
      </c>
      <c r="D16" s="3" t="s">
        <v>188</v>
      </c>
      <c r="E16" s="11" t="s">
        <v>189</v>
      </c>
      <c r="F16" s="51"/>
    </row>
    <row r="17" spans="2:6" ht="15.75" thickBot="1" x14ac:dyDescent="0.3">
      <c r="B17" s="14" t="s">
        <v>190</v>
      </c>
      <c r="C17" s="11" t="s">
        <v>183</v>
      </c>
      <c r="D17" s="4" t="s">
        <v>191</v>
      </c>
      <c r="E17" s="11" t="s">
        <v>192</v>
      </c>
      <c r="F17" s="48"/>
    </row>
    <row r="18" spans="2:6" ht="20.25" x14ac:dyDescent="0.25">
      <c r="B18" s="54" t="s">
        <v>194</v>
      </c>
      <c r="C18" s="55"/>
      <c r="D18" s="55"/>
      <c r="E18" s="55"/>
      <c r="F18" s="49"/>
    </row>
    <row r="19" spans="2:6" ht="29.25" thickBot="1" x14ac:dyDescent="0.3">
      <c r="B19" s="14" t="s">
        <v>195</v>
      </c>
      <c r="C19" s="11" t="s">
        <v>196</v>
      </c>
      <c r="D19" s="4" t="s">
        <v>197</v>
      </c>
      <c r="E19" s="11" t="s">
        <v>198</v>
      </c>
      <c r="F19" s="52" t="s">
        <v>193</v>
      </c>
    </row>
    <row r="20" spans="2:6" ht="15.75" thickBot="1" x14ac:dyDescent="0.3">
      <c r="B20" s="14" t="s">
        <v>199</v>
      </c>
      <c r="C20" s="11" t="s">
        <v>200</v>
      </c>
      <c r="D20" s="4" t="s">
        <v>201</v>
      </c>
      <c r="E20" s="11" t="s">
        <v>202</v>
      </c>
      <c r="F20" s="53"/>
    </row>
    <row r="21" spans="2:6" ht="15.75" thickBot="1" x14ac:dyDescent="0.3">
      <c r="B21" s="14" t="s">
        <v>203</v>
      </c>
      <c r="C21" s="11" t="s">
        <v>200</v>
      </c>
      <c r="D21" s="4" t="s">
        <v>201</v>
      </c>
      <c r="E21" s="11" t="s">
        <v>202</v>
      </c>
      <c r="F21" s="51"/>
    </row>
    <row r="22" spans="2:6" x14ac:dyDescent="0.25">
      <c r="C22" s="69">
        <v>6</v>
      </c>
      <c r="D22" s="69">
        <v>3</v>
      </c>
      <c r="E22" s="69">
        <v>1</v>
      </c>
    </row>
    <row r="23" spans="2:6" ht="15.75" thickBot="1" x14ac:dyDescent="0.3"/>
    <row r="24" spans="2:6" ht="43.5" thickBot="1" x14ac:dyDescent="0.3">
      <c r="B24" s="12" t="s">
        <v>167</v>
      </c>
      <c r="C24" s="56" t="s">
        <v>204</v>
      </c>
      <c r="D24" s="56" t="s">
        <v>205</v>
      </c>
      <c r="E24" s="56" t="s">
        <v>169</v>
      </c>
    </row>
    <row r="25" spans="2:6" ht="15.75" thickBot="1" x14ac:dyDescent="0.3">
      <c r="B25" s="118" t="s">
        <v>206</v>
      </c>
      <c r="C25" s="119"/>
      <c r="D25" s="119"/>
      <c r="E25" s="120"/>
    </row>
    <row r="26" spans="2:6" ht="15.75" thickBot="1" x14ac:dyDescent="0.3">
      <c r="B26" s="14" t="s">
        <v>207</v>
      </c>
      <c r="C26" s="4" t="s">
        <v>208</v>
      </c>
      <c r="D26" s="3" t="s">
        <v>185</v>
      </c>
      <c r="E26" s="121" t="s">
        <v>193</v>
      </c>
    </row>
    <row r="27" spans="2:6" ht="15.75" thickBot="1" x14ac:dyDescent="0.3">
      <c r="B27" s="14" t="s">
        <v>209</v>
      </c>
      <c r="C27" s="4" t="s">
        <v>210</v>
      </c>
      <c r="D27" s="3" t="s">
        <v>211</v>
      </c>
      <c r="E27" s="122"/>
    </row>
    <row r="28" spans="2:6" x14ac:dyDescent="0.25">
      <c r="C28" s="69">
        <v>3</v>
      </c>
      <c r="D28" s="69">
        <v>1</v>
      </c>
      <c r="E28" s="69">
        <v>0</v>
      </c>
    </row>
  </sheetData>
  <mergeCells count="8">
    <mergeCell ref="B25:E25"/>
    <mergeCell ref="E26:E27"/>
    <mergeCell ref="B2:F2"/>
    <mergeCell ref="C3:D3"/>
    <mergeCell ref="E3:F3"/>
    <mergeCell ref="B11:B12"/>
    <mergeCell ref="C11:E11"/>
    <mergeCell ref="F11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72C2-5F43-439A-8DC0-3AD95C41B101}">
  <dimension ref="B1:C42"/>
  <sheetViews>
    <sheetView zoomScale="104" zoomScaleNormal="104" workbookViewId="0">
      <selection activeCell="G15" sqref="G15"/>
    </sheetView>
  </sheetViews>
  <sheetFormatPr defaultRowHeight="15" x14ac:dyDescent="0.25"/>
  <cols>
    <col min="1" max="1" width="3.140625" customWidth="1"/>
    <col min="2" max="2" width="49.7109375" style="57" customWidth="1"/>
    <col min="3" max="3" width="21.85546875" customWidth="1"/>
  </cols>
  <sheetData>
    <row r="1" spans="2:3" ht="15.75" thickBot="1" x14ac:dyDescent="0.3"/>
    <row r="2" spans="2:3" ht="29.25" thickBot="1" x14ac:dyDescent="0.3">
      <c r="B2" s="58" t="s">
        <v>212</v>
      </c>
      <c r="C2" s="37" t="s">
        <v>213</v>
      </c>
    </row>
    <row r="3" spans="2:3" ht="15.75" thickBot="1" x14ac:dyDescent="0.3">
      <c r="B3" s="134" t="s">
        <v>214</v>
      </c>
      <c r="C3" s="135"/>
    </row>
    <row r="4" spans="2:3" ht="15.75" thickBot="1" x14ac:dyDescent="0.3">
      <c r="B4" s="59" t="s">
        <v>215</v>
      </c>
      <c r="C4" s="62">
        <v>5</v>
      </c>
    </row>
    <row r="5" spans="2:3" ht="15.75" thickBot="1" x14ac:dyDescent="0.3">
      <c r="B5" s="59" t="s">
        <v>216</v>
      </c>
      <c r="C5" s="62" t="s">
        <v>217</v>
      </c>
    </row>
    <row r="6" spans="2:3" ht="15.75" thickBot="1" x14ac:dyDescent="0.3">
      <c r="B6" s="59" t="s">
        <v>218</v>
      </c>
      <c r="C6" s="4" t="s">
        <v>219</v>
      </c>
    </row>
    <row r="7" spans="2:3" ht="15.75" thickBot="1" x14ac:dyDescent="0.3">
      <c r="B7" s="59" t="s">
        <v>220</v>
      </c>
      <c r="C7" s="62">
        <v>1</v>
      </c>
    </row>
    <row r="8" spans="2:3" ht="15.75" thickBot="1" x14ac:dyDescent="0.3">
      <c r="B8" s="59" t="s">
        <v>221</v>
      </c>
      <c r="C8" s="62">
        <v>500</v>
      </c>
    </row>
    <row r="9" spans="2:3" ht="15.75" thickBot="1" x14ac:dyDescent="0.3">
      <c r="B9" s="134" t="s">
        <v>222</v>
      </c>
      <c r="C9" s="135"/>
    </row>
    <row r="10" spans="2:3" ht="15.75" thickBot="1" x14ac:dyDescent="0.3">
      <c r="B10" s="59" t="s">
        <v>223</v>
      </c>
      <c r="C10" s="62">
        <v>200</v>
      </c>
    </row>
    <row r="11" spans="2:3" ht="15.75" thickBot="1" x14ac:dyDescent="0.3">
      <c r="B11" s="59" t="s">
        <v>224</v>
      </c>
      <c r="C11" s="62">
        <v>200</v>
      </c>
    </row>
    <row r="12" spans="2:3" ht="15.75" thickBot="1" x14ac:dyDescent="0.3">
      <c r="B12" s="59" t="s">
        <v>225</v>
      </c>
      <c r="C12" s="62">
        <v>75</v>
      </c>
    </row>
    <row r="13" spans="2:3" ht="15.75" thickBot="1" x14ac:dyDescent="0.3">
      <c r="B13" s="59" t="s">
        <v>226</v>
      </c>
      <c r="C13" s="62">
        <v>30</v>
      </c>
    </row>
    <row r="14" spans="2:3" ht="15.75" thickBot="1" x14ac:dyDescent="0.3">
      <c r="B14" s="59" t="s">
        <v>227</v>
      </c>
      <c r="C14" s="62">
        <v>250</v>
      </c>
    </row>
    <row r="15" spans="2:3" ht="15.75" thickBot="1" x14ac:dyDescent="0.3">
      <c r="B15" s="59" t="s">
        <v>228</v>
      </c>
      <c r="C15" s="62">
        <v>200</v>
      </c>
    </row>
    <row r="16" spans="2:3" ht="15.75" thickBot="1" x14ac:dyDescent="0.3">
      <c r="B16" s="59" t="s">
        <v>229</v>
      </c>
      <c r="C16" s="62">
        <v>0.3</v>
      </c>
    </row>
    <row r="17" spans="2:3" ht="15.75" thickBot="1" x14ac:dyDescent="0.3">
      <c r="B17" s="134" t="s">
        <v>230</v>
      </c>
      <c r="C17" s="135"/>
    </row>
    <row r="18" spans="2:3" ht="15.75" thickBot="1" x14ac:dyDescent="0.3">
      <c r="B18" s="59" t="s">
        <v>231</v>
      </c>
      <c r="C18" s="62">
        <v>0.01</v>
      </c>
    </row>
    <row r="19" spans="2:3" ht="15.75" thickBot="1" x14ac:dyDescent="0.3">
      <c r="B19" s="59" t="s">
        <v>232</v>
      </c>
      <c r="C19" s="62">
        <v>1E-3</v>
      </c>
    </row>
    <row r="20" spans="2:3" ht="15.75" thickBot="1" x14ac:dyDescent="0.3">
      <c r="B20" s="59" t="s">
        <v>233</v>
      </c>
      <c r="C20" s="62">
        <v>3.0000000000000001E-3</v>
      </c>
    </row>
    <row r="21" spans="2:3" ht="15.75" thickBot="1" x14ac:dyDescent="0.3">
      <c r="B21" s="59" t="s">
        <v>234</v>
      </c>
      <c r="C21" s="62">
        <v>0.05</v>
      </c>
    </row>
    <row r="22" spans="2:3" ht="15.75" thickBot="1" x14ac:dyDescent="0.3">
      <c r="B22" s="59" t="s">
        <v>235</v>
      </c>
      <c r="C22" s="62">
        <v>0.01</v>
      </c>
    </row>
    <row r="23" spans="2:3" ht="15.75" thickBot="1" x14ac:dyDescent="0.3">
      <c r="B23" s="59" t="s">
        <v>236</v>
      </c>
      <c r="C23" s="62" t="s">
        <v>65</v>
      </c>
    </row>
    <row r="24" spans="2:3" ht="15.75" thickBot="1" x14ac:dyDescent="0.3">
      <c r="B24" s="134" t="s">
        <v>237</v>
      </c>
      <c r="C24" s="135"/>
    </row>
    <row r="25" spans="2:3" ht="43.5" thickBot="1" x14ac:dyDescent="0.3">
      <c r="B25" s="59" t="s">
        <v>238</v>
      </c>
      <c r="C25" s="62" t="s">
        <v>239</v>
      </c>
    </row>
    <row r="26" spans="2:3" ht="15.75" thickBot="1" x14ac:dyDescent="0.3"/>
    <row r="27" spans="2:3" ht="15.75" thickBot="1" x14ac:dyDescent="0.3">
      <c r="B27" s="123" t="s">
        <v>240</v>
      </c>
      <c r="C27" s="125"/>
    </row>
    <row r="28" spans="2:3" ht="15.75" thickBot="1" x14ac:dyDescent="0.3">
      <c r="B28" s="60" t="s">
        <v>167</v>
      </c>
      <c r="C28" s="63" t="s">
        <v>241</v>
      </c>
    </row>
    <row r="29" spans="2:3" ht="15.75" thickBot="1" x14ac:dyDescent="0.3">
      <c r="B29" s="59" t="s">
        <v>242</v>
      </c>
      <c r="C29" s="62" t="s">
        <v>243</v>
      </c>
    </row>
    <row r="30" spans="2:3" ht="15.75" thickBot="1" x14ac:dyDescent="0.3">
      <c r="B30" s="59" t="s">
        <v>244</v>
      </c>
      <c r="C30" s="62" t="s">
        <v>245</v>
      </c>
    </row>
    <row r="31" spans="2:3" ht="15.75" thickBot="1" x14ac:dyDescent="0.3">
      <c r="B31" s="59" t="s">
        <v>246</v>
      </c>
      <c r="C31" s="62" t="s">
        <v>247</v>
      </c>
    </row>
    <row r="32" spans="2:3" ht="15.75" thickBot="1" x14ac:dyDescent="0.3">
      <c r="B32" s="59" t="s">
        <v>248</v>
      </c>
      <c r="C32" s="62" t="s">
        <v>249</v>
      </c>
    </row>
    <row r="33" spans="2:3" ht="15.75" thickBot="1" x14ac:dyDescent="0.3">
      <c r="B33" s="59" t="s">
        <v>250</v>
      </c>
      <c r="C33" s="62" t="s">
        <v>251</v>
      </c>
    </row>
    <row r="34" spans="2:3" ht="15.75" thickBot="1" x14ac:dyDescent="0.3">
      <c r="B34" s="59" t="s">
        <v>252</v>
      </c>
      <c r="C34" s="62" t="s">
        <v>245</v>
      </c>
    </row>
    <row r="35" spans="2:3" ht="15.75" thickBot="1" x14ac:dyDescent="0.3">
      <c r="B35" s="59" t="s">
        <v>253</v>
      </c>
      <c r="C35" s="62" t="s">
        <v>254</v>
      </c>
    </row>
    <row r="36" spans="2:3" ht="15.75" thickBot="1" x14ac:dyDescent="0.3"/>
    <row r="37" spans="2:3" ht="29.25" thickBot="1" x14ac:dyDescent="0.3">
      <c r="B37" s="61" t="s">
        <v>212</v>
      </c>
      <c r="C37" s="64" t="s">
        <v>213</v>
      </c>
    </row>
    <row r="38" spans="2:3" ht="15.75" thickBot="1" x14ac:dyDescent="0.3">
      <c r="B38" s="132" t="s">
        <v>255</v>
      </c>
      <c r="C38" s="133"/>
    </row>
    <row r="39" spans="2:3" ht="15.75" thickBot="1" x14ac:dyDescent="0.3">
      <c r="B39" s="59" t="s">
        <v>215</v>
      </c>
      <c r="C39" s="62">
        <v>5</v>
      </c>
    </row>
    <row r="40" spans="2:3" ht="15.75" thickBot="1" x14ac:dyDescent="0.3">
      <c r="B40" s="59" t="s">
        <v>216</v>
      </c>
      <c r="C40" s="62" t="s">
        <v>217</v>
      </c>
    </row>
    <row r="41" spans="2:3" ht="15.75" thickBot="1" x14ac:dyDescent="0.3">
      <c r="B41" s="59" t="s">
        <v>220</v>
      </c>
      <c r="C41" s="62">
        <v>1</v>
      </c>
    </row>
    <row r="42" spans="2:3" ht="15.75" thickBot="1" x14ac:dyDescent="0.3">
      <c r="B42" s="59" t="s">
        <v>221</v>
      </c>
      <c r="C42" s="62">
        <v>500</v>
      </c>
    </row>
  </sheetData>
  <mergeCells count="6">
    <mergeCell ref="B38:C38"/>
    <mergeCell ref="B3:C3"/>
    <mergeCell ref="B9:C9"/>
    <mergeCell ref="B17:C17"/>
    <mergeCell ref="B24:C24"/>
    <mergeCell ref="B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73197-E7FE-4ACE-9763-1077BDE57F59}">
  <dimension ref="B1:F48"/>
  <sheetViews>
    <sheetView workbookViewId="0">
      <selection activeCell="I49" sqref="I49"/>
    </sheetView>
  </sheetViews>
  <sheetFormatPr defaultRowHeight="15" x14ac:dyDescent="0.25"/>
  <cols>
    <col min="2" max="2" width="41.5703125" customWidth="1"/>
    <col min="3" max="3" width="20.5703125" customWidth="1"/>
  </cols>
  <sheetData>
    <row r="1" spans="2:3" ht="15.75" thickBot="1" x14ac:dyDescent="0.3"/>
    <row r="2" spans="2:3" ht="15.75" thickBot="1" x14ac:dyDescent="0.3">
      <c r="B2" s="12" t="s">
        <v>256</v>
      </c>
      <c r="C2" s="13" t="s">
        <v>138</v>
      </c>
    </row>
    <row r="3" spans="2:3" ht="15.75" thickBot="1" x14ac:dyDescent="0.3">
      <c r="B3" s="65">
        <v>0.5</v>
      </c>
      <c r="C3" s="11">
        <v>1</v>
      </c>
    </row>
    <row r="4" spans="2:3" ht="15.75" thickBot="1" x14ac:dyDescent="0.3">
      <c r="B4" s="65">
        <v>0.6</v>
      </c>
      <c r="C4" s="11">
        <v>2</v>
      </c>
    </row>
    <row r="5" spans="2:3" ht="15.75" thickBot="1" x14ac:dyDescent="0.3">
      <c r="B5" s="65">
        <v>0.7</v>
      </c>
      <c r="C5" s="11">
        <v>3</v>
      </c>
    </row>
    <row r="7" spans="2:3" ht="15.75" thickBot="1" x14ac:dyDescent="0.3"/>
    <row r="8" spans="2:3" ht="15.75" thickBot="1" x14ac:dyDescent="0.3">
      <c r="B8" s="12" t="s">
        <v>257</v>
      </c>
      <c r="C8" s="13" t="s">
        <v>258</v>
      </c>
    </row>
    <row r="9" spans="2:3" ht="15.75" thickBot="1" x14ac:dyDescent="0.3">
      <c r="B9" s="14" t="s">
        <v>259</v>
      </c>
      <c r="C9" s="11">
        <v>19</v>
      </c>
    </row>
    <row r="10" spans="2:3" ht="15.75" thickBot="1" x14ac:dyDescent="0.3">
      <c r="B10" s="14" t="s">
        <v>260</v>
      </c>
      <c r="C10" s="11" t="s">
        <v>202</v>
      </c>
    </row>
    <row r="11" spans="2:3" ht="15.75" thickBot="1" x14ac:dyDescent="0.3">
      <c r="B11" s="14" t="s">
        <v>261</v>
      </c>
      <c r="C11" s="11" t="s">
        <v>202</v>
      </c>
    </row>
    <row r="12" spans="2:3" ht="15.75" thickBot="1" x14ac:dyDescent="0.3">
      <c r="B12" s="14" t="s">
        <v>262</v>
      </c>
      <c r="C12" s="11">
        <v>19</v>
      </c>
    </row>
    <row r="13" spans="2:3" ht="15.75" thickBot="1" x14ac:dyDescent="0.3">
      <c r="B13" s="14" t="s">
        <v>263</v>
      </c>
      <c r="C13" s="11">
        <v>19</v>
      </c>
    </row>
    <row r="14" spans="2:3" ht="15.75" thickBot="1" x14ac:dyDescent="0.3">
      <c r="B14" s="14" t="s">
        <v>264</v>
      </c>
      <c r="C14" s="11">
        <v>19</v>
      </c>
    </row>
    <row r="15" spans="2:3" ht="15.75" thickBot="1" x14ac:dyDescent="0.3">
      <c r="B15" s="14" t="s">
        <v>265</v>
      </c>
      <c r="C15" s="11" t="s">
        <v>202</v>
      </c>
    </row>
    <row r="16" spans="2:3" ht="15.75" thickBot="1" x14ac:dyDescent="0.3">
      <c r="B16" s="14" t="s">
        <v>266</v>
      </c>
      <c r="C16" s="11" t="s">
        <v>202</v>
      </c>
    </row>
    <row r="17" spans="2:6" ht="15.75" thickBot="1" x14ac:dyDescent="0.3">
      <c r="B17" s="14" t="s">
        <v>267</v>
      </c>
      <c r="C17" s="11" t="s">
        <v>202</v>
      </c>
    </row>
    <row r="18" spans="2:6" ht="15.75" thickBot="1" x14ac:dyDescent="0.3"/>
    <row r="19" spans="2:6" ht="30.95" customHeight="1" thickBot="1" x14ac:dyDescent="0.3">
      <c r="B19" s="140" t="s">
        <v>268</v>
      </c>
      <c r="C19" s="142" t="s">
        <v>269</v>
      </c>
      <c r="D19" s="143"/>
      <c r="E19" s="144"/>
    </row>
    <row r="20" spans="2:6" ht="15.75" thickBot="1" x14ac:dyDescent="0.3">
      <c r="B20" s="141"/>
      <c r="C20" s="10" t="s">
        <v>170</v>
      </c>
      <c r="D20" s="10" t="s">
        <v>171</v>
      </c>
      <c r="E20" s="10" t="s">
        <v>172</v>
      </c>
    </row>
    <row r="21" spans="2:6" ht="27" customHeight="1" x14ac:dyDescent="0.25">
      <c r="B21" s="145" t="s">
        <v>270</v>
      </c>
      <c r="C21" s="55"/>
      <c r="D21" s="55"/>
      <c r="E21" s="55"/>
    </row>
    <row r="22" spans="2:6" ht="15.75" thickBot="1" x14ac:dyDescent="0.3">
      <c r="B22" s="146"/>
      <c r="C22" s="66">
        <v>0.9</v>
      </c>
      <c r="D22" s="66">
        <v>0.85</v>
      </c>
      <c r="E22" s="66">
        <v>0.8</v>
      </c>
    </row>
    <row r="24" spans="2:6" ht="15.75" thickBot="1" x14ac:dyDescent="0.3"/>
    <row r="25" spans="2:6" ht="15.75" thickBot="1" x14ac:dyDescent="0.3">
      <c r="B25" s="147" t="s">
        <v>271</v>
      </c>
      <c r="C25" s="126" t="s">
        <v>272</v>
      </c>
      <c r="D25" s="127"/>
      <c r="E25" s="149" t="s">
        <v>273</v>
      </c>
      <c r="F25" s="136" t="s">
        <v>274</v>
      </c>
    </row>
    <row r="26" spans="2:6" ht="15.75" thickBot="1" x14ac:dyDescent="0.3">
      <c r="B26" s="148"/>
      <c r="C26" s="10" t="s">
        <v>275</v>
      </c>
      <c r="D26" s="10" t="s">
        <v>276</v>
      </c>
      <c r="E26" s="150"/>
      <c r="F26" s="137"/>
    </row>
    <row r="27" spans="2:6" ht="17.25" x14ac:dyDescent="0.25">
      <c r="B27" s="138" t="s">
        <v>277</v>
      </c>
      <c r="C27" s="55"/>
      <c r="D27" s="55"/>
      <c r="E27" s="55"/>
      <c r="F27" s="55"/>
    </row>
    <row r="28" spans="2:6" ht="29.25" thickBot="1" x14ac:dyDescent="0.3">
      <c r="B28" s="139"/>
      <c r="C28" s="11" t="s">
        <v>278</v>
      </c>
      <c r="D28" s="11" t="s">
        <v>279</v>
      </c>
      <c r="E28" s="62" t="s">
        <v>280</v>
      </c>
      <c r="F28" s="47" t="s">
        <v>281</v>
      </c>
    </row>
    <row r="29" spans="2:6" ht="15.75" thickBot="1" x14ac:dyDescent="0.3"/>
    <row r="30" spans="2:6" ht="15.75" thickBot="1" x14ac:dyDescent="0.3">
      <c r="B30" s="12" t="s">
        <v>282</v>
      </c>
      <c r="C30" s="13" t="s">
        <v>138</v>
      </c>
    </row>
    <row r="31" spans="2:6" ht="15.75" thickBot="1" x14ac:dyDescent="0.3">
      <c r="B31" s="65">
        <v>0.75</v>
      </c>
      <c r="C31" s="11">
        <v>1</v>
      </c>
    </row>
    <row r="32" spans="2:6" ht="15.75" thickBot="1" x14ac:dyDescent="0.3">
      <c r="B32" s="65">
        <v>0.85</v>
      </c>
      <c r="C32" s="11">
        <v>2</v>
      </c>
    </row>
    <row r="33" spans="2:3" ht="15.75" thickBot="1" x14ac:dyDescent="0.3">
      <c r="B33" s="65">
        <v>0.95</v>
      </c>
      <c r="C33" s="11">
        <v>3</v>
      </c>
    </row>
    <row r="34" spans="2:3" ht="15.75" thickBot="1" x14ac:dyDescent="0.3"/>
    <row r="35" spans="2:3" ht="15.75" thickBot="1" x14ac:dyDescent="0.3">
      <c r="B35" s="12" t="s">
        <v>283</v>
      </c>
      <c r="C35" s="13" t="s">
        <v>171</v>
      </c>
    </row>
    <row r="36" spans="2:3" ht="15.75" thickBot="1" x14ac:dyDescent="0.3">
      <c r="B36" s="14" t="s">
        <v>284</v>
      </c>
      <c r="C36" s="11">
        <v>35</v>
      </c>
    </row>
    <row r="37" spans="2:3" ht="15.75" thickBot="1" x14ac:dyDescent="0.3">
      <c r="B37" s="14" t="s">
        <v>285</v>
      </c>
      <c r="C37" s="11">
        <v>35</v>
      </c>
    </row>
    <row r="38" spans="2:3" ht="15.75" thickBot="1" x14ac:dyDescent="0.3">
      <c r="B38" s="14" t="s">
        <v>286</v>
      </c>
      <c r="C38" s="11" t="s">
        <v>287</v>
      </c>
    </row>
    <row r="39" spans="2:3" ht="15.75" thickBot="1" x14ac:dyDescent="0.3">
      <c r="B39" s="14" t="s">
        <v>288</v>
      </c>
      <c r="C39" s="11">
        <v>40</v>
      </c>
    </row>
    <row r="40" spans="2:3" ht="15.75" thickBot="1" x14ac:dyDescent="0.3">
      <c r="B40" s="14" t="s">
        <v>289</v>
      </c>
      <c r="C40" s="11">
        <v>45</v>
      </c>
    </row>
    <row r="42" spans="2:3" ht="15.75" thickBot="1" x14ac:dyDescent="0.3"/>
    <row r="43" spans="2:3" ht="29.25" thickBot="1" x14ac:dyDescent="0.3">
      <c r="B43" s="12" t="s">
        <v>283</v>
      </c>
      <c r="C43" s="13" t="s">
        <v>290</v>
      </c>
    </row>
    <row r="44" spans="2:3" ht="15.75" thickBot="1" x14ac:dyDescent="0.3">
      <c r="B44" s="14" t="s">
        <v>291</v>
      </c>
      <c r="C44" s="11" t="s">
        <v>292</v>
      </c>
    </row>
    <row r="45" spans="2:3" ht="15.75" thickBot="1" x14ac:dyDescent="0.3">
      <c r="B45" s="14" t="s">
        <v>293</v>
      </c>
      <c r="C45" s="11" t="s">
        <v>294</v>
      </c>
    </row>
    <row r="46" spans="2:3" ht="15.75" thickBot="1" x14ac:dyDescent="0.3">
      <c r="B46" s="14" t="s">
        <v>295</v>
      </c>
      <c r="C46" s="11" t="s">
        <v>296</v>
      </c>
    </row>
    <row r="47" spans="2:3" ht="15.75" thickBot="1" x14ac:dyDescent="0.3">
      <c r="B47" s="14" t="s">
        <v>297</v>
      </c>
      <c r="C47" s="11" t="s">
        <v>298</v>
      </c>
    </row>
    <row r="48" spans="2:3" ht="15.75" thickBot="1" x14ac:dyDescent="0.3">
      <c r="B48" s="14" t="s">
        <v>299</v>
      </c>
      <c r="C48" s="11" t="s">
        <v>292</v>
      </c>
    </row>
  </sheetData>
  <mergeCells count="8">
    <mergeCell ref="F25:F26"/>
    <mergeCell ref="B27:B28"/>
    <mergeCell ref="B19:B20"/>
    <mergeCell ref="C19:E19"/>
    <mergeCell ref="B21:B22"/>
    <mergeCell ref="B25:B26"/>
    <mergeCell ref="C25:D25"/>
    <mergeCell ref="E25:E26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CD57-F2DD-4511-9E48-FF15666856A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CC10-CCB5-45B9-A98A-FF6709A8551C}">
  <dimension ref="A1"/>
  <sheetViews>
    <sheetView topLeftCell="A5" workbookViewId="0">
      <selection activeCell="I33" sqref="I33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CACE-604D-4758-B16C-C648F0E45D3B}">
  <dimension ref="B1:C14"/>
  <sheetViews>
    <sheetView workbookViewId="0">
      <selection activeCell="B9" sqref="B9:C14"/>
    </sheetView>
  </sheetViews>
  <sheetFormatPr defaultRowHeight="15" x14ac:dyDescent="0.25"/>
  <cols>
    <col min="2" max="2" width="48.140625" customWidth="1"/>
    <col min="3" max="3" width="20.85546875" customWidth="1"/>
  </cols>
  <sheetData>
    <row r="1" spans="2:3" ht="15.75" thickBot="1" x14ac:dyDescent="0.3"/>
    <row r="2" spans="2:3" ht="15.75" thickBot="1" x14ac:dyDescent="0.3">
      <c r="B2" s="12" t="s">
        <v>300</v>
      </c>
      <c r="C2" s="13" t="s">
        <v>138</v>
      </c>
    </row>
    <row r="3" spans="2:3" ht="15.75" thickBot="1" x14ac:dyDescent="0.3">
      <c r="B3" s="14" t="s">
        <v>301</v>
      </c>
      <c r="C3" s="11">
        <v>1</v>
      </c>
    </row>
    <row r="4" spans="2:3" ht="15.75" thickBot="1" x14ac:dyDescent="0.3">
      <c r="B4" s="14" t="s">
        <v>302</v>
      </c>
      <c r="C4" s="11">
        <v>2</v>
      </c>
    </row>
    <row r="5" spans="2:3" ht="15.75" thickBot="1" x14ac:dyDescent="0.3">
      <c r="B5" s="14" t="s">
        <v>303</v>
      </c>
      <c r="C5" s="11">
        <v>3</v>
      </c>
    </row>
    <row r="6" spans="2:3" ht="15.75" thickBot="1" x14ac:dyDescent="0.3">
      <c r="B6" s="14" t="s">
        <v>304</v>
      </c>
      <c r="C6" s="11">
        <v>4</v>
      </c>
    </row>
    <row r="7" spans="2:3" ht="15.75" thickBot="1" x14ac:dyDescent="0.3">
      <c r="B7" s="14" t="s">
        <v>305</v>
      </c>
      <c r="C7" s="11">
        <v>5</v>
      </c>
    </row>
    <row r="8" spans="2:3" ht="15.75" thickBot="1" x14ac:dyDescent="0.3"/>
    <row r="9" spans="2:3" ht="29.25" thickBot="1" x14ac:dyDescent="0.3">
      <c r="B9" s="12" t="s">
        <v>306</v>
      </c>
      <c r="C9" s="13" t="s">
        <v>138</v>
      </c>
    </row>
    <row r="10" spans="2:3" ht="15.75" thickBot="1" x14ac:dyDescent="0.3">
      <c r="B10" s="14" t="s">
        <v>303</v>
      </c>
      <c r="C10" s="11">
        <v>1</v>
      </c>
    </row>
    <row r="11" spans="2:3" ht="15.75" thickBot="1" x14ac:dyDescent="0.3">
      <c r="B11" s="14" t="s">
        <v>305</v>
      </c>
      <c r="C11" s="11">
        <v>2</v>
      </c>
    </row>
    <row r="12" spans="2:3" ht="15.75" thickBot="1" x14ac:dyDescent="0.3">
      <c r="B12" s="14" t="s">
        <v>307</v>
      </c>
      <c r="C12" s="11">
        <v>3</v>
      </c>
    </row>
    <row r="13" spans="2:3" ht="15.75" thickBot="1" x14ac:dyDescent="0.3">
      <c r="B13" s="14" t="s">
        <v>308</v>
      </c>
      <c r="C13" s="11">
        <v>4</v>
      </c>
    </row>
    <row r="14" spans="2:3" ht="15.75" thickBot="1" x14ac:dyDescent="0.3">
      <c r="B14" s="14" t="s">
        <v>309</v>
      </c>
      <c r="C14" s="11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281-C834-42F8-B879-B9D72A4A94FC}">
  <dimension ref="A1"/>
  <sheetViews>
    <sheetView workbookViewId="0">
      <selection activeCell="J19" sqref="J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Assess</vt:lpstr>
      <vt:lpstr>Parameter</vt:lpstr>
      <vt:lpstr>IAQ</vt:lpstr>
      <vt:lpstr>Water</vt:lpstr>
      <vt:lpstr>comfort</vt:lpstr>
      <vt:lpstr>H&amp;S</vt:lpstr>
      <vt:lpstr>F&amp;N</vt:lpstr>
      <vt:lpstr>E&amp;I</vt:lpstr>
      <vt:lpstr>SW</vt:lpstr>
      <vt:lpstr>I&amp;D</vt:lpstr>
      <vt:lpstr>Annex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2024-12-30T06:07:58Z</dcterms:modified>
</cp:coreProperties>
</file>